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9084" activeTab="0"/>
  </bookViews>
  <sheets>
    <sheet name="Returns" sheetId="1" r:id="rId1"/>
  </sheets>
  <definedNames>
    <definedName name="_xlnm._FilterDatabase" localSheetId="0" hidden="1">'Returns'!$A$3:$AD$76</definedName>
  </definedNames>
  <calcPr fullCalcOnLoad="1"/>
</workbook>
</file>

<file path=xl/sharedStrings.xml><?xml version="1.0" encoding="utf-8"?>
<sst xmlns="http://schemas.openxmlformats.org/spreadsheetml/2006/main" count="174" uniqueCount="156">
  <si>
    <t>SPECIES</t>
  </si>
  <si>
    <t>LATIN NAME</t>
  </si>
  <si>
    <t>African Silverbill</t>
  </si>
  <si>
    <t>Pytilia phoenicoptera</t>
  </si>
  <si>
    <t>Bar-breasted Firefinch</t>
  </si>
  <si>
    <t>Lagonosticta rufopicta</t>
  </si>
  <si>
    <t>TOTAL</t>
  </si>
  <si>
    <t>Bibfinch</t>
  </si>
  <si>
    <t>Leipidopygia nana</t>
  </si>
  <si>
    <t>Black-bellied Firefinch</t>
  </si>
  <si>
    <t>Lagonosticta rara</t>
  </si>
  <si>
    <t>Black-cheeked Waxbill</t>
  </si>
  <si>
    <t>Estrilda erythronotus</t>
  </si>
  <si>
    <t>Black-crowned Waxbill</t>
  </si>
  <si>
    <t>Estrilda nonnula</t>
  </si>
  <si>
    <t>Black Munia</t>
  </si>
  <si>
    <t>Lonchura stygia</t>
  </si>
  <si>
    <t>Black &amp; White Mannikin</t>
  </si>
  <si>
    <t>Lonchura Bicolor</t>
  </si>
  <si>
    <t>Black-headed Nun</t>
  </si>
  <si>
    <t>Lonchura atricapilla</t>
  </si>
  <si>
    <t>Blue-billed Firefinch</t>
  </si>
  <si>
    <t>Lagonosticta rubricata</t>
  </si>
  <si>
    <t>Blue-breasted Waxbill</t>
  </si>
  <si>
    <t>Uraeginthus angolensis</t>
  </si>
  <si>
    <t>Blue-capped Waxbill</t>
  </si>
  <si>
    <t>Uraeginthus cyanocephala</t>
  </si>
  <si>
    <t>Bronze-winged Mannikin</t>
  </si>
  <si>
    <t>Lonchura cucullata</t>
  </si>
  <si>
    <t>Brown Twinspot</t>
  </si>
  <si>
    <t>Clytospiza monteiri</t>
  </si>
  <si>
    <t>Chestnut-breasted Finch</t>
  </si>
  <si>
    <t>Lonchura castanethorax</t>
  </si>
  <si>
    <t>Cut-throat Finch</t>
  </si>
  <si>
    <t>Amandina fasciata</t>
  </si>
  <si>
    <t>Dybowski's Twinspot</t>
  </si>
  <si>
    <t>Euschistopiza dybowskii</t>
  </si>
  <si>
    <t>Dusky Mannikin</t>
  </si>
  <si>
    <t>Lonchura fuscans</t>
  </si>
  <si>
    <t>Dusky Twinspot</t>
  </si>
  <si>
    <t>Euschistopiza cinereovinacia</t>
  </si>
  <si>
    <t>Gold-breasted Waxbill</t>
  </si>
  <si>
    <t>Amandava subflava</t>
  </si>
  <si>
    <t>Grand Valley Mannikin</t>
  </si>
  <si>
    <t>Lonchura teerinki</t>
  </si>
  <si>
    <t>Green Avadavat</t>
  </si>
  <si>
    <t>Amandava formosa</t>
  </si>
  <si>
    <t>Green-backed Twinspot</t>
  </si>
  <si>
    <t>Mandingoa nitidula</t>
  </si>
  <si>
    <t>Grey-crowned Mannikin</t>
  </si>
  <si>
    <t>Lonchura nevermanni</t>
  </si>
  <si>
    <t>Grey-headed Oliveback</t>
  </si>
  <si>
    <t>Nesocharis capistrata</t>
  </si>
  <si>
    <t>Indian Silverbill</t>
  </si>
  <si>
    <t>Lonchura malabarica malabarica</t>
  </si>
  <si>
    <t>Java Sparrow</t>
  </si>
  <si>
    <t>Padda oryzivora</t>
  </si>
  <si>
    <t>Javanese Mannikin</t>
  </si>
  <si>
    <t>Lonchura leucogastroides</t>
  </si>
  <si>
    <t>Kulikora Firefinch</t>
  </si>
  <si>
    <t>Lagonosticta virata</t>
  </si>
  <si>
    <t>Lavender Waxbill</t>
  </si>
  <si>
    <t>Estrilda caerulescens</t>
  </si>
  <si>
    <t>Magpie Mannikin</t>
  </si>
  <si>
    <t>Melba Finch</t>
  </si>
  <si>
    <t>Pytilia melba</t>
  </si>
  <si>
    <t>Moluccan Mannikin</t>
  </si>
  <si>
    <t>Lonchura molucca</t>
  </si>
  <si>
    <t>New Britain Mannikin</t>
  </si>
  <si>
    <t>Lonchura spectabilis</t>
  </si>
  <si>
    <t>Orange-cheeked Waxbill</t>
  </si>
  <si>
    <t>Estrilda melpoda</t>
  </si>
  <si>
    <t>Orange-winged Pytilia</t>
  </si>
  <si>
    <t>Pytilia afra</t>
  </si>
  <si>
    <t>Pearl-headed Silverbill</t>
  </si>
  <si>
    <t>Lonchura griseicapilla</t>
  </si>
  <si>
    <t>Peter's Twinspot</t>
  </si>
  <si>
    <t>Hypargos niveoguttatus</t>
  </si>
  <si>
    <t>Purple Grenadier</t>
  </si>
  <si>
    <t>Ureaginthus ianthinogastor</t>
  </si>
  <si>
    <t>Red Avadavat</t>
  </si>
  <si>
    <t>Amandava amandava</t>
  </si>
  <si>
    <t>Red-billed Firefinch</t>
  </si>
  <si>
    <t>Lagonosticta senegalus</t>
  </si>
  <si>
    <t>Red-cheeked Cordon Bleu</t>
  </si>
  <si>
    <t>Ureaginthus bengalus</t>
  </si>
  <si>
    <t>Red-eared Waxbill</t>
  </si>
  <si>
    <t>Estrilda troglodytes</t>
  </si>
  <si>
    <t>Rosy Twinspot</t>
  </si>
  <si>
    <t>Hypargos margaritatus</t>
  </si>
  <si>
    <t>Red-headed Finch</t>
  </si>
  <si>
    <t>Amandina erythrocephala</t>
  </si>
  <si>
    <t>Rufous-backed Mannikin</t>
  </si>
  <si>
    <t>Lonchura fringilloides</t>
  </si>
  <si>
    <t>St. Helena Waxbill</t>
  </si>
  <si>
    <t>Estrilda astrild</t>
  </si>
  <si>
    <t xml:space="preserve"> </t>
  </si>
  <si>
    <t>Spice Finch</t>
  </si>
  <si>
    <t>Lonchura punctulata</t>
  </si>
  <si>
    <t>Sundervall Waxbill</t>
  </si>
  <si>
    <t>Estrilda rhodopygia</t>
  </si>
  <si>
    <t>Timor Sparrow</t>
  </si>
  <si>
    <t>Lonchura fuscata</t>
  </si>
  <si>
    <t>Tri-coloured Mannikin</t>
  </si>
  <si>
    <t>Lonchura malacca</t>
  </si>
  <si>
    <t>Violet-eared Waxbill</t>
  </si>
  <si>
    <t>Ureaginthus granatina</t>
  </si>
  <si>
    <t>Weston Bluebill</t>
  </si>
  <si>
    <t>Spermophaga haematina</t>
  </si>
  <si>
    <t>White-backed Mannikin</t>
  </si>
  <si>
    <t>Lonchura acuticauda</t>
  </si>
  <si>
    <t>White-headed Nun</t>
  </si>
  <si>
    <t>Lonchura maja</t>
  </si>
  <si>
    <t>White-rumped Mannikin</t>
  </si>
  <si>
    <t>Lonchura striata</t>
  </si>
  <si>
    <t>White-spotted Mannikin</t>
  </si>
  <si>
    <t>Lonchura leucosticta</t>
  </si>
  <si>
    <t>Yellow-bellied Waxbill</t>
  </si>
  <si>
    <t>Estrilda melanotis</t>
  </si>
  <si>
    <t>Yellow-winged Pytilia</t>
  </si>
  <si>
    <t>Pytilia hypogrammica</t>
  </si>
  <si>
    <t>TOTALS</t>
  </si>
  <si>
    <t>No. of Returns</t>
  </si>
  <si>
    <t>No. of Species</t>
  </si>
  <si>
    <t>Membership</t>
  </si>
  <si>
    <t>Lonchura cantans</t>
  </si>
  <si>
    <t>Vinaceous Firefinch</t>
  </si>
  <si>
    <t>African Quailfinch</t>
  </si>
  <si>
    <t>Ortygospiza atricollis</t>
  </si>
  <si>
    <t>Five-coloured Mannikin</t>
  </si>
  <si>
    <t>Lonchura quinticolor</t>
  </si>
  <si>
    <t>Lagonosticta Laruata vinacea</t>
  </si>
  <si>
    <t>Red-billed Quailfinch</t>
  </si>
  <si>
    <t>Percentage of returns/members</t>
  </si>
  <si>
    <t>-</t>
  </si>
  <si>
    <t>Ortygospiza gabonensis</t>
  </si>
  <si>
    <t>East African Quailfinch</t>
  </si>
  <si>
    <t>Grand Mannikin</t>
  </si>
  <si>
    <t>Lonchura grandis</t>
  </si>
  <si>
    <t>Red-winged Pytilia</t>
  </si>
  <si>
    <t>Ortygospiza Fuscocrissa *</t>
  </si>
  <si>
    <t>Max species bred in a year</t>
  </si>
  <si>
    <t>23-43</t>
  </si>
  <si>
    <t>AMBER</t>
  </si>
  <si>
    <t>GREEN</t>
  </si>
  <si>
    <t>RED</t>
  </si>
  <si>
    <t>BLACK</t>
  </si>
  <si>
    <t>85+</t>
  </si>
  <si>
    <t>BLUE</t>
  </si>
  <si>
    <t>FOR 3 YEARS</t>
  </si>
  <si>
    <t>01-22</t>
  </si>
  <si>
    <t>44-84</t>
  </si>
  <si>
    <t xml:space="preserve"> For 3 YEARS</t>
  </si>
  <si>
    <t xml:space="preserve"> Key:</t>
  </si>
  <si>
    <t>Fawn-breasted Waxbills</t>
  </si>
  <si>
    <t>Estrilda paludicola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</si>
</sst>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;\-0;;@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2" fontId="0" fillId="0" borderId="21" xfId="0" applyNumberFormat="1" applyFill="1" applyBorder="1" applyAlignment="1">
      <alignment horizontal="center"/>
    </xf>
    <xf numFmtId="172" fontId="0" fillId="0" borderId="22" xfId="0" applyNumberFormat="1" applyFill="1" applyBorder="1" applyAlignment="1">
      <alignment horizontal="center"/>
    </xf>
    <xf numFmtId="10" fontId="0" fillId="0" borderId="14" xfId="0" applyNumberFormat="1" applyFill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2" fontId="2" fillId="0" borderId="28" xfId="0" applyNumberFormat="1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172" fontId="0" fillId="0" borderId="21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5" fillId="36" borderId="33" xfId="0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45" fillId="36" borderId="30" xfId="0" applyNumberFormat="1" applyFont="1" applyFill="1" applyBorder="1" applyAlignment="1">
      <alignment horizontal="center"/>
    </xf>
    <xf numFmtId="49" fontId="0" fillId="34" borderId="30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35" borderId="30" xfId="0" applyNumberFormat="1" applyFill="1" applyBorder="1" applyAlignment="1">
      <alignment horizontal="center"/>
    </xf>
    <xf numFmtId="49" fontId="0" fillId="33" borderId="30" xfId="0" applyNumberFormat="1" applyFill="1" applyBorder="1" applyAlignment="1">
      <alignment horizontal="center"/>
    </xf>
    <xf numFmtId="49" fontId="0" fillId="32" borderId="38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24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81"/>
  <sheetViews>
    <sheetView tabSelected="1" view="pageLayout" zoomScaleNormal="75" workbookViewId="0" topLeftCell="G13">
      <selection activeCell="AD76" sqref="AD76"/>
    </sheetView>
  </sheetViews>
  <sheetFormatPr defaultColWidth="9.140625" defaultRowHeight="12.75"/>
  <cols>
    <col min="1" max="1" width="0.71875" style="2" customWidth="1"/>
    <col min="2" max="2" width="30.421875" style="21" bestFit="1" customWidth="1"/>
    <col min="3" max="3" width="25.00390625" style="22" customWidth="1"/>
    <col min="4" max="29" width="7.8515625" style="2" customWidth="1"/>
    <col min="30" max="30" width="15.7109375" style="2" customWidth="1"/>
    <col min="31" max="31" width="1.8515625" style="2" customWidth="1"/>
    <col min="32" max="16384" width="9.140625" style="2" customWidth="1"/>
  </cols>
  <sheetData>
    <row r="1" ht="13.5" thickBot="1"/>
    <row r="2" spans="2:33" s="26" customFormat="1" ht="15.75" thickBot="1">
      <c r="B2" s="23" t="s">
        <v>0</v>
      </c>
      <c r="C2" s="24" t="s">
        <v>1</v>
      </c>
      <c r="D2" s="25">
        <v>1992</v>
      </c>
      <c r="E2" s="24">
        <v>1993</v>
      </c>
      <c r="F2" s="25">
        <v>1994</v>
      </c>
      <c r="G2" s="24">
        <v>1995</v>
      </c>
      <c r="H2" s="25">
        <v>1996</v>
      </c>
      <c r="I2" s="24">
        <v>1997</v>
      </c>
      <c r="J2" s="25">
        <v>1998</v>
      </c>
      <c r="K2" s="24">
        <v>1999</v>
      </c>
      <c r="L2" s="25">
        <v>2000</v>
      </c>
      <c r="M2" s="24">
        <v>2001</v>
      </c>
      <c r="N2" s="25">
        <v>2002</v>
      </c>
      <c r="O2" s="24">
        <v>2003</v>
      </c>
      <c r="P2" s="25">
        <v>2004</v>
      </c>
      <c r="Q2" s="24">
        <v>2005</v>
      </c>
      <c r="R2" s="25">
        <v>2006</v>
      </c>
      <c r="S2" s="24">
        <v>2007</v>
      </c>
      <c r="T2" s="3">
        <v>2008</v>
      </c>
      <c r="U2" s="3">
        <v>2009</v>
      </c>
      <c r="V2" s="3">
        <v>2010</v>
      </c>
      <c r="W2" s="3">
        <v>2011</v>
      </c>
      <c r="X2" s="3">
        <v>2012</v>
      </c>
      <c r="Y2" s="3">
        <v>2013</v>
      </c>
      <c r="Z2" s="3">
        <v>2014</v>
      </c>
      <c r="AA2" s="3">
        <v>2015</v>
      </c>
      <c r="AB2" s="3">
        <v>2016</v>
      </c>
      <c r="AC2" s="3">
        <v>2017</v>
      </c>
      <c r="AD2" s="3" t="s">
        <v>6</v>
      </c>
      <c r="AE2" s="87"/>
      <c r="AF2" s="106" t="s">
        <v>153</v>
      </c>
      <c r="AG2" s="88"/>
    </row>
    <row r="3" spans="2:33" s="26" customFormat="1" ht="15.75" thickBot="1">
      <c r="B3" s="23"/>
      <c r="C3" s="24"/>
      <c r="D3" s="3"/>
      <c r="E3" s="24"/>
      <c r="F3" s="24"/>
      <c r="G3" s="24"/>
      <c r="H3" s="25"/>
      <c r="I3" s="24"/>
      <c r="J3" s="25"/>
      <c r="K3" s="24"/>
      <c r="L3" s="25"/>
      <c r="M3" s="24"/>
      <c r="N3" s="25"/>
      <c r="O3" s="24"/>
      <c r="P3" s="23"/>
      <c r="Q3" s="24"/>
      <c r="R3" s="25"/>
      <c r="S3" s="2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87"/>
      <c r="AF3" s="105" t="s">
        <v>152</v>
      </c>
      <c r="AG3" s="104"/>
    </row>
    <row r="4" spans="2:33" s="26" customFormat="1" ht="13.5" customHeight="1" thickBot="1">
      <c r="B4" s="27" t="s">
        <v>127</v>
      </c>
      <c r="C4" s="28" t="s">
        <v>128</v>
      </c>
      <c r="D4" s="77"/>
      <c r="E4" s="78"/>
      <c r="F4" s="77"/>
      <c r="G4" s="78"/>
      <c r="H4" s="77"/>
      <c r="I4" s="78"/>
      <c r="J4" s="77"/>
      <c r="K4" s="78"/>
      <c r="L4" s="77"/>
      <c r="M4" s="78"/>
      <c r="N4" s="77"/>
      <c r="O4" s="78"/>
      <c r="P4" s="77"/>
      <c r="Q4" s="78"/>
      <c r="R4" s="77"/>
      <c r="S4" s="78"/>
      <c r="T4" s="77"/>
      <c r="U4" s="79"/>
      <c r="V4" s="79"/>
      <c r="W4" s="75">
        <v>7</v>
      </c>
      <c r="X4" s="48">
        <v>5</v>
      </c>
      <c r="Y4" s="48">
        <v>5</v>
      </c>
      <c r="Z4" s="76"/>
      <c r="AA4" s="48">
        <v>7</v>
      </c>
      <c r="AB4" s="76"/>
      <c r="AC4" s="48">
        <v>5</v>
      </c>
      <c r="AD4" s="5">
        <f>SUM(D4:AC4)</f>
        <v>29</v>
      </c>
      <c r="AF4" s="95">
        <v>0</v>
      </c>
      <c r="AG4" s="89" t="s">
        <v>146</v>
      </c>
    </row>
    <row r="5" spans="2:33" ht="13.5" thickBot="1">
      <c r="B5" s="27" t="s">
        <v>2</v>
      </c>
      <c r="C5" s="29" t="s">
        <v>125</v>
      </c>
      <c r="D5" s="80"/>
      <c r="E5" s="51">
        <v>2</v>
      </c>
      <c r="F5" s="80"/>
      <c r="G5" s="51">
        <v>7</v>
      </c>
      <c r="H5" s="50">
        <v>23</v>
      </c>
      <c r="I5" s="51">
        <v>18</v>
      </c>
      <c r="J5" s="50">
        <v>14</v>
      </c>
      <c r="K5" s="51">
        <v>15</v>
      </c>
      <c r="L5" s="50">
        <v>31</v>
      </c>
      <c r="M5" s="51">
        <v>14</v>
      </c>
      <c r="N5" s="57">
        <v>80</v>
      </c>
      <c r="O5" s="58">
        <v>36</v>
      </c>
      <c r="P5" s="59">
        <v>50</v>
      </c>
      <c r="Q5" s="60">
        <v>108</v>
      </c>
      <c r="R5" s="61">
        <v>93</v>
      </c>
      <c r="S5" s="62">
        <v>232</v>
      </c>
      <c r="T5" s="63">
        <v>203</v>
      </c>
      <c r="U5" s="64">
        <v>242</v>
      </c>
      <c r="V5" s="65">
        <v>331</v>
      </c>
      <c r="W5" s="65">
        <v>271</v>
      </c>
      <c r="X5" s="44">
        <v>417</v>
      </c>
      <c r="Y5" s="44">
        <v>213</v>
      </c>
      <c r="Z5" s="45">
        <v>82</v>
      </c>
      <c r="AA5" s="45">
        <v>159</v>
      </c>
      <c r="AB5" s="45">
        <v>332</v>
      </c>
      <c r="AC5" s="44">
        <v>172</v>
      </c>
      <c r="AD5" s="5">
        <f aca="true" t="shared" si="0" ref="AD5:AD69">SUM(D5:AC5)</f>
        <v>3145</v>
      </c>
      <c r="AF5" s="90" t="s">
        <v>150</v>
      </c>
      <c r="AG5" s="91" t="s">
        <v>145</v>
      </c>
    </row>
    <row r="6" spans="2:33" ht="13.5" thickBot="1">
      <c r="B6" s="27" t="s">
        <v>4</v>
      </c>
      <c r="C6" s="29" t="s">
        <v>5</v>
      </c>
      <c r="D6" s="80"/>
      <c r="E6" s="81"/>
      <c r="F6" s="80"/>
      <c r="G6" s="81"/>
      <c r="H6" s="80"/>
      <c r="I6" s="81"/>
      <c r="J6" s="80"/>
      <c r="K6" s="81"/>
      <c r="L6" s="80"/>
      <c r="M6" s="81"/>
      <c r="N6" s="71"/>
      <c r="O6" s="58">
        <v>3</v>
      </c>
      <c r="P6" s="71"/>
      <c r="Q6" s="72"/>
      <c r="R6" s="71"/>
      <c r="S6" s="72"/>
      <c r="T6" s="71"/>
      <c r="U6" s="73"/>
      <c r="V6" s="74"/>
      <c r="W6" s="74"/>
      <c r="X6" s="74"/>
      <c r="Y6" s="74"/>
      <c r="Z6" s="74"/>
      <c r="AA6" s="74"/>
      <c r="AB6" s="74"/>
      <c r="AC6" s="74"/>
      <c r="AD6" s="5">
        <f t="shared" si="0"/>
        <v>3</v>
      </c>
      <c r="AF6" s="95" t="s">
        <v>142</v>
      </c>
      <c r="AG6" s="92" t="s">
        <v>143</v>
      </c>
    </row>
    <row r="7" spans="2:33" ht="13.5" thickBot="1">
      <c r="B7" s="27" t="s">
        <v>7</v>
      </c>
      <c r="C7" s="29" t="s">
        <v>8</v>
      </c>
      <c r="D7" s="80"/>
      <c r="E7" s="81"/>
      <c r="F7" s="80"/>
      <c r="G7" s="81"/>
      <c r="H7" s="80"/>
      <c r="I7" s="81"/>
      <c r="J7" s="80"/>
      <c r="K7" s="81"/>
      <c r="L7" s="80"/>
      <c r="M7" s="81"/>
      <c r="N7" s="71"/>
      <c r="O7" s="72"/>
      <c r="P7" s="71"/>
      <c r="Q7" s="58">
        <v>15</v>
      </c>
      <c r="R7" s="57">
        <v>16</v>
      </c>
      <c r="S7" s="58">
        <v>16</v>
      </c>
      <c r="T7" s="57">
        <v>30</v>
      </c>
      <c r="U7" s="66">
        <v>25</v>
      </c>
      <c r="V7" s="46">
        <v>12</v>
      </c>
      <c r="W7" s="46">
        <v>13</v>
      </c>
      <c r="X7" s="46">
        <v>9</v>
      </c>
      <c r="Y7" s="46">
        <v>6</v>
      </c>
      <c r="Z7" s="46">
        <v>1</v>
      </c>
      <c r="AA7" s="46">
        <v>2</v>
      </c>
      <c r="AB7" s="46">
        <v>38</v>
      </c>
      <c r="AC7" s="46">
        <v>14</v>
      </c>
      <c r="AD7" s="5">
        <f t="shared" si="0"/>
        <v>197</v>
      </c>
      <c r="AF7" s="90" t="s">
        <v>151</v>
      </c>
      <c r="AG7" s="93" t="s">
        <v>144</v>
      </c>
    </row>
    <row r="8" spans="2:33" ht="13.5" thickBot="1">
      <c r="B8" s="27" t="s">
        <v>9</v>
      </c>
      <c r="C8" s="29" t="s">
        <v>10</v>
      </c>
      <c r="D8" s="80"/>
      <c r="E8" s="81"/>
      <c r="F8" s="80"/>
      <c r="G8" s="81"/>
      <c r="H8" s="80"/>
      <c r="I8" s="81"/>
      <c r="J8" s="80"/>
      <c r="K8" s="81"/>
      <c r="L8" s="80"/>
      <c r="M8" s="81"/>
      <c r="N8" s="71"/>
      <c r="O8" s="58">
        <v>7</v>
      </c>
      <c r="P8" s="71"/>
      <c r="Q8" s="58">
        <v>6</v>
      </c>
      <c r="R8" s="57">
        <v>2</v>
      </c>
      <c r="S8" s="58">
        <v>2</v>
      </c>
      <c r="T8" s="57">
        <v>2</v>
      </c>
      <c r="U8" s="73"/>
      <c r="V8" s="74"/>
      <c r="W8" s="74"/>
      <c r="X8" s="74"/>
      <c r="Y8" s="74"/>
      <c r="Z8" s="74"/>
      <c r="AA8" s="74"/>
      <c r="AB8" s="74"/>
      <c r="AC8" s="46">
        <v>68</v>
      </c>
      <c r="AD8" s="5">
        <f t="shared" si="0"/>
        <v>87</v>
      </c>
      <c r="AF8" s="96" t="s">
        <v>147</v>
      </c>
      <c r="AG8" s="94" t="s">
        <v>148</v>
      </c>
    </row>
    <row r="9" spans="2:30" ht="13.5" thickBot="1">
      <c r="B9" s="27" t="s">
        <v>11</v>
      </c>
      <c r="C9" s="29" t="s">
        <v>12</v>
      </c>
      <c r="D9" s="80"/>
      <c r="E9" s="81"/>
      <c r="F9" s="80"/>
      <c r="G9" s="51">
        <v>6</v>
      </c>
      <c r="H9" s="50">
        <v>9</v>
      </c>
      <c r="I9" s="51">
        <v>1</v>
      </c>
      <c r="J9" s="80"/>
      <c r="K9" s="51">
        <v>1</v>
      </c>
      <c r="L9" s="80"/>
      <c r="M9" s="51">
        <v>6</v>
      </c>
      <c r="N9" s="57">
        <v>5</v>
      </c>
      <c r="O9" s="58">
        <v>6</v>
      </c>
      <c r="P9" s="57">
        <v>9</v>
      </c>
      <c r="Q9" s="58">
        <v>15</v>
      </c>
      <c r="R9" s="57">
        <v>13</v>
      </c>
      <c r="S9" s="60">
        <v>30</v>
      </c>
      <c r="T9" s="59">
        <v>30</v>
      </c>
      <c r="U9" s="67">
        <v>27</v>
      </c>
      <c r="V9" s="46">
        <v>16</v>
      </c>
      <c r="W9" s="46">
        <v>14</v>
      </c>
      <c r="X9" s="46">
        <v>9</v>
      </c>
      <c r="Y9" s="46">
        <v>8</v>
      </c>
      <c r="Z9" s="46">
        <v>13</v>
      </c>
      <c r="AA9" s="46">
        <v>11</v>
      </c>
      <c r="AB9" s="46">
        <v>33</v>
      </c>
      <c r="AC9" s="46">
        <v>23</v>
      </c>
      <c r="AD9" s="5">
        <f t="shared" si="0"/>
        <v>285</v>
      </c>
    </row>
    <row r="10" spans="2:30" ht="13.5" thickBot="1">
      <c r="B10" s="27" t="s">
        <v>13</v>
      </c>
      <c r="C10" s="29" t="s">
        <v>14</v>
      </c>
      <c r="D10" s="80"/>
      <c r="E10" s="81"/>
      <c r="F10" s="80"/>
      <c r="G10" s="51">
        <v>5</v>
      </c>
      <c r="H10" s="50">
        <v>19</v>
      </c>
      <c r="I10" s="51">
        <v>15</v>
      </c>
      <c r="J10" s="50">
        <v>2</v>
      </c>
      <c r="K10" s="81"/>
      <c r="L10" s="80"/>
      <c r="M10" s="51">
        <v>6</v>
      </c>
      <c r="N10" s="57">
        <v>19</v>
      </c>
      <c r="O10" s="58">
        <v>31</v>
      </c>
      <c r="P10" s="57">
        <v>49</v>
      </c>
      <c r="Q10" s="58">
        <v>16</v>
      </c>
      <c r="R10" s="57">
        <v>8</v>
      </c>
      <c r="S10" s="58">
        <v>7</v>
      </c>
      <c r="T10" s="57">
        <v>3</v>
      </c>
      <c r="U10" s="66">
        <v>6</v>
      </c>
      <c r="V10" s="74"/>
      <c r="W10" s="46">
        <v>4</v>
      </c>
      <c r="X10" s="46">
        <v>2</v>
      </c>
      <c r="Y10" s="74"/>
      <c r="Z10" s="74"/>
      <c r="AA10" s="74"/>
      <c r="AB10" s="46">
        <v>6</v>
      </c>
      <c r="AC10" s="46">
        <v>20</v>
      </c>
      <c r="AD10" s="5">
        <f t="shared" si="0"/>
        <v>218</v>
      </c>
    </row>
    <row r="11" spans="2:30" ht="13.5" thickBot="1">
      <c r="B11" s="27" t="s">
        <v>15</v>
      </c>
      <c r="C11" s="29" t="s">
        <v>16</v>
      </c>
      <c r="D11" s="80"/>
      <c r="E11" s="81"/>
      <c r="F11" s="80"/>
      <c r="G11" s="81"/>
      <c r="H11" s="50">
        <v>1</v>
      </c>
      <c r="I11" s="81"/>
      <c r="J11" s="80"/>
      <c r="K11" s="81"/>
      <c r="L11" s="80"/>
      <c r="M11" s="81"/>
      <c r="N11" s="71"/>
      <c r="O11" s="72"/>
      <c r="P11" s="71"/>
      <c r="Q11" s="72"/>
      <c r="R11" s="71"/>
      <c r="S11" s="72"/>
      <c r="T11" s="71"/>
      <c r="U11" s="66">
        <v>5</v>
      </c>
      <c r="V11" s="46">
        <v>1</v>
      </c>
      <c r="W11" s="46">
        <v>37</v>
      </c>
      <c r="X11" s="46">
        <v>18</v>
      </c>
      <c r="Y11" s="74"/>
      <c r="Z11" s="74"/>
      <c r="AA11" s="74"/>
      <c r="AB11" s="74"/>
      <c r="AC11" s="46">
        <v>17</v>
      </c>
      <c r="AD11" s="5">
        <f t="shared" si="0"/>
        <v>79</v>
      </c>
    </row>
    <row r="12" spans="2:30" ht="13.5" thickBot="1">
      <c r="B12" s="27" t="s">
        <v>17</v>
      </c>
      <c r="C12" s="29" t="s">
        <v>18</v>
      </c>
      <c r="D12" s="80"/>
      <c r="E12" s="81"/>
      <c r="F12" s="80"/>
      <c r="G12" s="81"/>
      <c r="H12" s="80"/>
      <c r="I12" s="81"/>
      <c r="J12" s="50">
        <v>11</v>
      </c>
      <c r="K12" s="81"/>
      <c r="L12" s="80"/>
      <c r="M12" s="51">
        <v>8</v>
      </c>
      <c r="N12" s="57">
        <v>3</v>
      </c>
      <c r="O12" s="58">
        <v>1</v>
      </c>
      <c r="P12" s="71"/>
      <c r="Q12" s="72"/>
      <c r="R12" s="57">
        <v>2</v>
      </c>
      <c r="S12" s="58">
        <v>39</v>
      </c>
      <c r="T12" s="57">
        <v>30</v>
      </c>
      <c r="U12" s="66">
        <v>23</v>
      </c>
      <c r="V12" s="46">
        <v>9</v>
      </c>
      <c r="W12" s="74"/>
      <c r="X12" s="46">
        <v>8</v>
      </c>
      <c r="Y12" s="74"/>
      <c r="Z12" s="74"/>
      <c r="AA12" s="46">
        <v>15</v>
      </c>
      <c r="AB12" s="46">
        <v>20</v>
      </c>
      <c r="AC12" s="46">
        <v>60</v>
      </c>
      <c r="AD12" s="5">
        <f t="shared" si="0"/>
        <v>229</v>
      </c>
    </row>
    <row r="13" spans="2:30" ht="13.5" thickBot="1">
      <c r="B13" s="27" t="s">
        <v>19</v>
      </c>
      <c r="C13" s="29" t="s">
        <v>20</v>
      </c>
      <c r="D13" s="80"/>
      <c r="E13" s="81"/>
      <c r="F13" s="80"/>
      <c r="G13" s="81"/>
      <c r="H13" s="80"/>
      <c r="I13" s="51">
        <v>4</v>
      </c>
      <c r="J13" s="80"/>
      <c r="K13" s="81"/>
      <c r="L13" s="80"/>
      <c r="M13" s="81"/>
      <c r="N13" s="71"/>
      <c r="O13" s="58">
        <v>7</v>
      </c>
      <c r="P13" s="71"/>
      <c r="Q13" s="72"/>
      <c r="R13" s="71"/>
      <c r="S13" s="58">
        <v>20</v>
      </c>
      <c r="T13" s="57">
        <v>24</v>
      </c>
      <c r="U13" s="66">
        <v>20</v>
      </c>
      <c r="V13" s="46">
        <v>12</v>
      </c>
      <c r="W13" s="46">
        <v>26</v>
      </c>
      <c r="X13" s="46">
        <v>22</v>
      </c>
      <c r="Y13" s="46">
        <v>3</v>
      </c>
      <c r="Z13" s="46">
        <v>3</v>
      </c>
      <c r="AA13" s="46">
        <v>30</v>
      </c>
      <c r="AB13" s="46">
        <v>2</v>
      </c>
      <c r="AC13" s="46">
        <v>41</v>
      </c>
      <c r="AD13" s="5">
        <f t="shared" si="0"/>
        <v>214</v>
      </c>
    </row>
    <row r="14" spans="2:30" ht="13.5" thickBot="1">
      <c r="B14" s="27" t="s">
        <v>21</v>
      </c>
      <c r="C14" s="29" t="s">
        <v>22</v>
      </c>
      <c r="D14" s="80"/>
      <c r="E14" s="81"/>
      <c r="F14" s="80"/>
      <c r="G14" s="81"/>
      <c r="H14" s="80"/>
      <c r="I14" s="81"/>
      <c r="J14" s="80"/>
      <c r="K14" s="81"/>
      <c r="L14" s="50">
        <v>7</v>
      </c>
      <c r="M14" s="81"/>
      <c r="N14" s="71"/>
      <c r="O14" s="58">
        <v>6</v>
      </c>
      <c r="P14" s="57">
        <v>2</v>
      </c>
      <c r="Q14" s="58">
        <v>8</v>
      </c>
      <c r="R14" s="57">
        <v>2</v>
      </c>
      <c r="S14" s="58">
        <v>12</v>
      </c>
      <c r="T14" s="57">
        <v>16</v>
      </c>
      <c r="U14" s="73"/>
      <c r="V14" s="46">
        <v>5</v>
      </c>
      <c r="W14" s="46">
        <v>7</v>
      </c>
      <c r="X14" s="46">
        <v>12</v>
      </c>
      <c r="Y14" s="74"/>
      <c r="Z14" s="46">
        <v>12</v>
      </c>
      <c r="AA14" s="46">
        <v>6</v>
      </c>
      <c r="AB14" s="46">
        <v>45</v>
      </c>
      <c r="AC14" s="46">
        <v>100</v>
      </c>
      <c r="AD14" s="5">
        <f t="shared" si="0"/>
        <v>240</v>
      </c>
    </row>
    <row r="15" spans="2:30" ht="13.5" thickBot="1">
      <c r="B15" s="27" t="s">
        <v>23</v>
      </c>
      <c r="C15" s="29" t="s">
        <v>24</v>
      </c>
      <c r="D15" s="80"/>
      <c r="E15" s="81"/>
      <c r="F15" s="80"/>
      <c r="G15" s="81"/>
      <c r="H15" s="80"/>
      <c r="I15" s="81"/>
      <c r="J15" s="80"/>
      <c r="K15" s="81"/>
      <c r="L15" s="50">
        <v>4</v>
      </c>
      <c r="M15" s="51">
        <v>2</v>
      </c>
      <c r="N15" s="71"/>
      <c r="O15" s="72"/>
      <c r="P15" s="71"/>
      <c r="Q15" s="58">
        <v>4</v>
      </c>
      <c r="R15" s="57">
        <v>3</v>
      </c>
      <c r="S15" s="58">
        <v>3</v>
      </c>
      <c r="T15" s="71"/>
      <c r="U15" s="73"/>
      <c r="V15" s="74"/>
      <c r="W15" s="74"/>
      <c r="X15" s="74"/>
      <c r="Y15" s="46">
        <v>3</v>
      </c>
      <c r="Z15" s="46">
        <v>9</v>
      </c>
      <c r="AA15" s="46">
        <v>5</v>
      </c>
      <c r="AB15" s="46">
        <v>13</v>
      </c>
      <c r="AC15" s="46">
        <v>7</v>
      </c>
      <c r="AD15" s="5">
        <f t="shared" si="0"/>
        <v>53</v>
      </c>
    </row>
    <row r="16" spans="2:30" ht="13.5" thickBot="1">
      <c r="B16" s="27" t="s">
        <v>25</v>
      </c>
      <c r="C16" s="29" t="s">
        <v>26</v>
      </c>
      <c r="D16" s="80"/>
      <c r="E16" s="51">
        <v>47</v>
      </c>
      <c r="F16" s="50">
        <v>31</v>
      </c>
      <c r="G16" s="52">
        <v>66</v>
      </c>
      <c r="H16" s="56">
        <v>43</v>
      </c>
      <c r="I16" s="51">
        <v>14</v>
      </c>
      <c r="J16" s="50">
        <v>43</v>
      </c>
      <c r="K16" s="51">
        <v>28</v>
      </c>
      <c r="L16" s="50">
        <v>14</v>
      </c>
      <c r="M16" s="51">
        <v>3</v>
      </c>
      <c r="N16" s="57">
        <v>24</v>
      </c>
      <c r="O16" s="58">
        <v>41</v>
      </c>
      <c r="P16" s="57">
        <v>17</v>
      </c>
      <c r="Q16" s="58">
        <v>60</v>
      </c>
      <c r="R16" s="57">
        <v>45</v>
      </c>
      <c r="S16" s="68">
        <v>162</v>
      </c>
      <c r="T16" s="63">
        <v>173</v>
      </c>
      <c r="U16" s="69">
        <v>234</v>
      </c>
      <c r="V16" s="44">
        <v>217</v>
      </c>
      <c r="W16" s="44">
        <v>192</v>
      </c>
      <c r="X16" s="44">
        <v>222</v>
      </c>
      <c r="Y16" s="44">
        <v>105</v>
      </c>
      <c r="Z16" s="45">
        <v>77</v>
      </c>
      <c r="AA16" s="45">
        <v>133</v>
      </c>
      <c r="AB16" s="45">
        <v>199</v>
      </c>
      <c r="AC16" s="44">
        <v>181</v>
      </c>
      <c r="AD16" s="5">
        <f t="shared" si="0"/>
        <v>2371</v>
      </c>
    </row>
    <row r="17" spans="2:30" ht="13.5" thickBot="1">
      <c r="B17" s="27" t="s">
        <v>27</v>
      </c>
      <c r="C17" s="29" t="s">
        <v>28</v>
      </c>
      <c r="D17" s="80"/>
      <c r="E17" s="81"/>
      <c r="F17" s="80"/>
      <c r="G17" s="81"/>
      <c r="H17" s="80"/>
      <c r="I17" s="81"/>
      <c r="J17" s="80"/>
      <c r="K17" s="81"/>
      <c r="L17" s="80"/>
      <c r="M17" s="81"/>
      <c r="N17" s="57">
        <v>2</v>
      </c>
      <c r="O17" s="72"/>
      <c r="P17" s="57">
        <v>2</v>
      </c>
      <c r="Q17" s="58">
        <v>20</v>
      </c>
      <c r="R17" s="71"/>
      <c r="S17" s="58">
        <v>23</v>
      </c>
      <c r="T17" s="57">
        <v>29</v>
      </c>
      <c r="U17" s="67">
        <v>24</v>
      </c>
      <c r="V17" s="46">
        <v>7</v>
      </c>
      <c r="W17" s="74"/>
      <c r="X17" s="74"/>
      <c r="Y17" s="74"/>
      <c r="Z17" s="46">
        <v>1</v>
      </c>
      <c r="AA17" s="46">
        <v>42</v>
      </c>
      <c r="AB17" s="46">
        <v>98</v>
      </c>
      <c r="AC17" s="45">
        <v>170</v>
      </c>
      <c r="AD17" s="5">
        <f t="shared" si="0"/>
        <v>418</v>
      </c>
    </row>
    <row r="18" spans="2:30" ht="13.5" thickBot="1">
      <c r="B18" s="27" t="s">
        <v>29</v>
      </c>
      <c r="C18" s="29" t="s">
        <v>30</v>
      </c>
      <c r="D18" s="80"/>
      <c r="E18" s="81"/>
      <c r="F18" s="80"/>
      <c r="G18" s="81"/>
      <c r="H18" s="80"/>
      <c r="I18" s="81"/>
      <c r="J18" s="80"/>
      <c r="K18" s="81"/>
      <c r="L18" s="80"/>
      <c r="M18" s="81"/>
      <c r="N18" s="57">
        <v>7</v>
      </c>
      <c r="O18" s="72"/>
      <c r="P18" s="57">
        <v>4</v>
      </c>
      <c r="Q18" s="58">
        <v>41</v>
      </c>
      <c r="R18" s="57">
        <v>3</v>
      </c>
      <c r="S18" s="72"/>
      <c r="T18" s="57">
        <v>7</v>
      </c>
      <c r="U18" s="73"/>
      <c r="V18" s="74"/>
      <c r="W18" s="74"/>
      <c r="X18" s="74"/>
      <c r="Y18" s="74"/>
      <c r="Z18" s="74"/>
      <c r="AA18" s="74"/>
      <c r="AB18" s="74"/>
      <c r="AC18" s="74">
        <v>0</v>
      </c>
      <c r="AD18" s="5">
        <f t="shared" si="0"/>
        <v>62</v>
      </c>
    </row>
    <row r="19" spans="2:30" ht="13.5" thickBot="1">
      <c r="B19" s="27" t="s">
        <v>31</v>
      </c>
      <c r="C19" s="29" t="s">
        <v>32</v>
      </c>
      <c r="D19" s="80"/>
      <c r="E19" s="81"/>
      <c r="F19" s="80"/>
      <c r="G19" s="81"/>
      <c r="H19" s="80"/>
      <c r="I19" s="81"/>
      <c r="J19" s="80"/>
      <c r="K19" s="81"/>
      <c r="L19" s="80"/>
      <c r="M19" s="81"/>
      <c r="N19" s="57">
        <v>6</v>
      </c>
      <c r="O19" s="72"/>
      <c r="P19" s="71"/>
      <c r="Q19" s="72"/>
      <c r="R19" s="57">
        <v>40</v>
      </c>
      <c r="S19" s="58">
        <v>59</v>
      </c>
      <c r="T19" s="59">
        <v>87</v>
      </c>
      <c r="U19" s="67">
        <v>70</v>
      </c>
      <c r="V19" s="47">
        <v>109</v>
      </c>
      <c r="W19" s="47">
        <v>120</v>
      </c>
      <c r="X19" s="45">
        <v>192</v>
      </c>
      <c r="Y19" s="47">
        <v>64</v>
      </c>
      <c r="Z19" s="47">
        <v>37</v>
      </c>
      <c r="AA19" s="47">
        <v>52</v>
      </c>
      <c r="AB19" s="47">
        <v>46</v>
      </c>
      <c r="AC19" s="45">
        <v>119</v>
      </c>
      <c r="AD19" s="5">
        <f t="shared" si="0"/>
        <v>1001</v>
      </c>
    </row>
    <row r="20" spans="2:30" ht="13.5" thickBot="1">
      <c r="B20" s="27" t="s">
        <v>33</v>
      </c>
      <c r="C20" s="29" t="s">
        <v>34</v>
      </c>
      <c r="D20" s="80"/>
      <c r="E20" s="81"/>
      <c r="F20" s="80"/>
      <c r="G20" s="51">
        <v>12</v>
      </c>
      <c r="H20" s="50">
        <v>4</v>
      </c>
      <c r="I20" s="51">
        <v>18</v>
      </c>
      <c r="J20" s="50">
        <v>20</v>
      </c>
      <c r="K20" s="51">
        <v>4</v>
      </c>
      <c r="L20" s="50">
        <v>18</v>
      </c>
      <c r="M20" s="51">
        <v>6</v>
      </c>
      <c r="N20" s="57">
        <v>19</v>
      </c>
      <c r="O20" s="58">
        <v>5</v>
      </c>
      <c r="P20" s="57">
        <v>5</v>
      </c>
      <c r="Q20" s="58">
        <v>21</v>
      </c>
      <c r="R20" s="57">
        <v>59</v>
      </c>
      <c r="S20" s="58">
        <v>163</v>
      </c>
      <c r="T20" s="61">
        <v>322</v>
      </c>
      <c r="U20" s="69">
        <v>111</v>
      </c>
      <c r="V20" s="44">
        <v>119</v>
      </c>
      <c r="W20" s="45">
        <v>58</v>
      </c>
      <c r="X20" s="45">
        <v>56</v>
      </c>
      <c r="Y20" s="47">
        <v>33</v>
      </c>
      <c r="Z20" s="46">
        <v>2</v>
      </c>
      <c r="AA20" s="46">
        <v>16</v>
      </c>
      <c r="AB20" s="46">
        <v>101</v>
      </c>
      <c r="AC20" s="46">
        <v>43</v>
      </c>
      <c r="AD20" s="5">
        <f t="shared" si="0"/>
        <v>1215</v>
      </c>
    </row>
    <row r="21" spans="2:30" ht="13.5" thickBot="1">
      <c r="B21" s="27" t="s">
        <v>37</v>
      </c>
      <c r="C21" s="29" t="s">
        <v>38</v>
      </c>
      <c r="D21" s="80"/>
      <c r="E21" s="81"/>
      <c r="F21" s="80"/>
      <c r="G21" s="81"/>
      <c r="H21" s="80"/>
      <c r="I21" s="81"/>
      <c r="J21" s="80"/>
      <c r="K21" s="81"/>
      <c r="L21" s="80"/>
      <c r="M21" s="81"/>
      <c r="N21" s="71"/>
      <c r="O21" s="72"/>
      <c r="P21" s="71"/>
      <c r="Q21" s="58">
        <v>1</v>
      </c>
      <c r="R21" s="57">
        <v>5</v>
      </c>
      <c r="S21" s="58">
        <v>38</v>
      </c>
      <c r="T21" s="57">
        <v>84</v>
      </c>
      <c r="U21" s="67">
        <v>47</v>
      </c>
      <c r="V21" s="47">
        <v>36</v>
      </c>
      <c r="W21" s="47">
        <v>26</v>
      </c>
      <c r="X21" s="47">
        <v>29</v>
      </c>
      <c r="Y21" s="46">
        <v>17</v>
      </c>
      <c r="Z21" s="46">
        <v>5</v>
      </c>
      <c r="AA21" s="74"/>
      <c r="AB21" s="46">
        <v>8</v>
      </c>
      <c r="AC21" s="46">
        <v>36</v>
      </c>
      <c r="AD21" s="5">
        <f t="shared" si="0"/>
        <v>332</v>
      </c>
    </row>
    <row r="22" spans="2:30" ht="13.5" thickBot="1">
      <c r="B22" s="27" t="s">
        <v>39</v>
      </c>
      <c r="C22" s="29" t="s">
        <v>40</v>
      </c>
      <c r="D22" s="80"/>
      <c r="E22" s="81"/>
      <c r="F22" s="80"/>
      <c r="G22" s="81"/>
      <c r="H22" s="80"/>
      <c r="I22" s="81"/>
      <c r="J22" s="80"/>
      <c r="K22" s="81"/>
      <c r="L22" s="80"/>
      <c r="M22" s="51">
        <v>2</v>
      </c>
      <c r="N22" s="71"/>
      <c r="O22" s="72"/>
      <c r="P22" s="71"/>
      <c r="Q22" s="72"/>
      <c r="R22" s="71"/>
      <c r="S22" s="72"/>
      <c r="T22" s="71"/>
      <c r="U22" s="72"/>
      <c r="V22" s="81"/>
      <c r="W22" s="74"/>
      <c r="X22" s="74"/>
      <c r="Y22" s="74"/>
      <c r="Z22" s="74"/>
      <c r="AA22" s="74"/>
      <c r="AB22" s="74"/>
      <c r="AC22" s="74">
        <v>0</v>
      </c>
      <c r="AD22" s="5">
        <f t="shared" si="0"/>
        <v>2</v>
      </c>
    </row>
    <row r="23" spans="2:30" ht="13.5" thickBot="1">
      <c r="B23" s="27" t="s">
        <v>35</v>
      </c>
      <c r="C23" s="29" t="s">
        <v>36</v>
      </c>
      <c r="D23" s="80"/>
      <c r="E23" s="51">
        <v>14</v>
      </c>
      <c r="F23" s="50">
        <v>22</v>
      </c>
      <c r="G23" s="51">
        <v>28</v>
      </c>
      <c r="H23" s="50">
        <v>6</v>
      </c>
      <c r="I23" s="51">
        <v>5</v>
      </c>
      <c r="J23" s="80"/>
      <c r="K23" s="51">
        <v>4</v>
      </c>
      <c r="L23" s="50">
        <v>19</v>
      </c>
      <c r="M23" s="51">
        <v>7</v>
      </c>
      <c r="N23" s="71"/>
      <c r="O23" s="58">
        <v>1</v>
      </c>
      <c r="P23" s="57">
        <v>5</v>
      </c>
      <c r="Q23" s="58">
        <v>14</v>
      </c>
      <c r="R23" s="57">
        <v>15</v>
      </c>
      <c r="S23" s="58">
        <v>13</v>
      </c>
      <c r="T23" s="57">
        <v>12</v>
      </c>
      <c r="U23" s="66">
        <v>13</v>
      </c>
      <c r="V23" s="46">
        <v>4</v>
      </c>
      <c r="W23" s="46">
        <v>13</v>
      </c>
      <c r="X23" s="46">
        <v>27</v>
      </c>
      <c r="Y23" s="46">
        <v>30</v>
      </c>
      <c r="Z23" s="46">
        <v>2</v>
      </c>
      <c r="AA23" s="46">
        <v>6</v>
      </c>
      <c r="AB23" s="46">
        <v>10</v>
      </c>
      <c r="AC23" s="46">
        <v>18</v>
      </c>
      <c r="AD23" s="5">
        <f t="shared" si="0"/>
        <v>288</v>
      </c>
    </row>
    <row r="24" spans="2:30" ht="13.5" thickBot="1">
      <c r="B24" s="27" t="s">
        <v>136</v>
      </c>
      <c r="C24" s="29" t="s">
        <v>140</v>
      </c>
      <c r="D24" s="80"/>
      <c r="E24" s="81"/>
      <c r="F24" s="80"/>
      <c r="G24" s="81"/>
      <c r="H24" s="80"/>
      <c r="I24" s="81"/>
      <c r="J24" s="80"/>
      <c r="K24" s="81"/>
      <c r="L24" s="80"/>
      <c r="M24" s="81"/>
      <c r="N24" s="71"/>
      <c r="O24" s="72"/>
      <c r="P24" s="71"/>
      <c r="Q24" s="72"/>
      <c r="R24" s="71"/>
      <c r="S24" s="72"/>
      <c r="T24" s="71"/>
      <c r="U24" s="73"/>
      <c r="V24" s="74"/>
      <c r="W24" s="74"/>
      <c r="X24" s="74"/>
      <c r="Y24" s="46">
        <v>2</v>
      </c>
      <c r="Z24" s="46">
        <v>30</v>
      </c>
      <c r="AA24" s="46">
        <v>28</v>
      </c>
      <c r="AB24" s="47">
        <v>46</v>
      </c>
      <c r="AC24" s="74">
        <v>0</v>
      </c>
      <c r="AD24" s="5">
        <f t="shared" si="0"/>
        <v>106</v>
      </c>
    </row>
    <row r="25" spans="2:30" ht="13.5" thickBot="1">
      <c r="B25" s="27" t="s">
        <v>154</v>
      </c>
      <c r="C25" s="29" t="s">
        <v>155</v>
      </c>
      <c r="D25" s="80"/>
      <c r="E25" s="81"/>
      <c r="F25" s="80"/>
      <c r="G25" s="81"/>
      <c r="H25" s="80"/>
      <c r="I25" s="81"/>
      <c r="J25" s="80"/>
      <c r="K25" s="81"/>
      <c r="L25" s="80"/>
      <c r="M25" s="81"/>
      <c r="N25" s="71"/>
      <c r="O25" s="72"/>
      <c r="P25" s="71"/>
      <c r="Q25" s="72"/>
      <c r="R25" s="71"/>
      <c r="S25" s="72"/>
      <c r="T25" s="71"/>
      <c r="U25" s="73"/>
      <c r="V25" s="74"/>
      <c r="W25" s="74"/>
      <c r="X25" s="74"/>
      <c r="Y25" s="74"/>
      <c r="Z25" s="74"/>
      <c r="AA25" s="74"/>
      <c r="AB25" s="74"/>
      <c r="AC25" s="46">
        <v>3</v>
      </c>
      <c r="AD25" s="5">
        <f t="shared" si="0"/>
        <v>3</v>
      </c>
    </row>
    <row r="26" spans="2:30" ht="13.5" thickBot="1">
      <c r="B26" s="27" t="s">
        <v>129</v>
      </c>
      <c r="C26" s="29" t="s">
        <v>130</v>
      </c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71"/>
      <c r="O26" s="72"/>
      <c r="P26" s="71"/>
      <c r="Q26" s="72"/>
      <c r="R26" s="71"/>
      <c r="S26" s="72"/>
      <c r="T26" s="71"/>
      <c r="U26" s="73"/>
      <c r="V26" s="74"/>
      <c r="W26" s="46">
        <v>29</v>
      </c>
      <c r="X26" s="46">
        <v>56</v>
      </c>
      <c r="Y26" s="47">
        <v>24</v>
      </c>
      <c r="Z26" s="46">
        <v>1</v>
      </c>
      <c r="AA26" s="74"/>
      <c r="AB26" s="46">
        <v>9</v>
      </c>
      <c r="AC26" s="74">
        <v>0</v>
      </c>
      <c r="AD26" s="5">
        <f t="shared" si="0"/>
        <v>119</v>
      </c>
    </row>
    <row r="27" spans="2:30" ht="13.5" thickBot="1">
      <c r="B27" s="27" t="s">
        <v>41</v>
      </c>
      <c r="C27" s="29" t="s">
        <v>42</v>
      </c>
      <c r="D27" s="80"/>
      <c r="E27" s="51">
        <v>53</v>
      </c>
      <c r="F27" s="50">
        <v>112</v>
      </c>
      <c r="G27" s="53">
        <v>172</v>
      </c>
      <c r="H27" s="54">
        <v>89</v>
      </c>
      <c r="I27" s="53">
        <v>76</v>
      </c>
      <c r="J27" s="55">
        <v>51</v>
      </c>
      <c r="K27" s="51">
        <v>16</v>
      </c>
      <c r="L27" s="50">
        <v>21</v>
      </c>
      <c r="M27" s="51">
        <v>12</v>
      </c>
      <c r="N27" s="57">
        <v>72</v>
      </c>
      <c r="O27" s="58">
        <v>59</v>
      </c>
      <c r="P27" s="61">
        <v>52</v>
      </c>
      <c r="Q27" s="68">
        <v>83</v>
      </c>
      <c r="R27" s="61">
        <v>75</v>
      </c>
      <c r="S27" s="68">
        <v>146</v>
      </c>
      <c r="T27" s="61">
        <v>87</v>
      </c>
      <c r="U27" s="70">
        <v>55</v>
      </c>
      <c r="V27" s="45">
        <v>59</v>
      </c>
      <c r="W27" s="45">
        <v>71</v>
      </c>
      <c r="X27" s="45">
        <v>136</v>
      </c>
      <c r="Y27" s="45">
        <v>107</v>
      </c>
      <c r="Z27" s="47">
        <v>37</v>
      </c>
      <c r="AA27" s="47">
        <v>74</v>
      </c>
      <c r="AB27" s="47">
        <v>151</v>
      </c>
      <c r="AC27" s="45">
        <v>114</v>
      </c>
      <c r="AD27" s="5">
        <f t="shared" si="0"/>
        <v>1980</v>
      </c>
    </row>
    <row r="28" spans="2:30" ht="13.5" thickBot="1">
      <c r="B28" s="27" t="s">
        <v>137</v>
      </c>
      <c r="C28" s="29" t="s">
        <v>138</v>
      </c>
      <c r="D28" s="80"/>
      <c r="E28" s="81"/>
      <c r="F28" s="80"/>
      <c r="G28" s="81"/>
      <c r="H28" s="80"/>
      <c r="I28" s="81"/>
      <c r="J28" s="80"/>
      <c r="K28" s="81"/>
      <c r="L28" s="80"/>
      <c r="M28" s="81"/>
      <c r="N28" s="71"/>
      <c r="O28" s="72"/>
      <c r="P28" s="71"/>
      <c r="Q28" s="72"/>
      <c r="R28" s="71"/>
      <c r="S28" s="72"/>
      <c r="T28" s="71"/>
      <c r="U28" s="73"/>
      <c r="V28" s="74"/>
      <c r="W28" s="74"/>
      <c r="X28" s="74"/>
      <c r="Y28" s="46">
        <v>2</v>
      </c>
      <c r="Z28" s="46">
        <v>10</v>
      </c>
      <c r="AA28" s="46">
        <v>7</v>
      </c>
      <c r="AB28" s="46">
        <v>2</v>
      </c>
      <c r="AC28" s="46">
        <v>5</v>
      </c>
      <c r="AD28" s="5">
        <f t="shared" si="0"/>
        <v>26</v>
      </c>
    </row>
    <row r="29" spans="2:30" ht="13.5" thickBot="1">
      <c r="B29" s="27" t="s">
        <v>43</v>
      </c>
      <c r="C29" s="29" t="s">
        <v>44</v>
      </c>
      <c r="D29" s="80"/>
      <c r="E29" s="81"/>
      <c r="F29" s="80"/>
      <c r="G29" s="81"/>
      <c r="H29" s="80"/>
      <c r="I29" s="81"/>
      <c r="J29" s="50">
        <v>2</v>
      </c>
      <c r="K29" s="51">
        <v>11</v>
      </c>
      <c r="L29" s="80"/>
      <c r="M29" s="51">
        <v>2</v>
      </c>
      <c r="N29" s="71"/>
      <c r="O29" s="58">
        <v>3</v>
      </c>
      <c r="P29" s="71"/>
      <c r="Q29" s="72"/>
      <c r="R29" s="71"/>
      <c r="S29" s="72"/>
      <c r="T29" s="71"/>
      <c r="U29" s="66">
        <v>3</v>
      </c>
      <c r="V29" s="74"/>
      <c r="W29" s="74"/>
      <c r="X29" s="74"/>
      <c r="Y29" s="74"/>
      <c r="Z29" s="74"/>
      <c r="AA29" s="46">
        <v>2</v>
      </c>
      <c r="AB29" s="74"/>
      <c r="AC29" s="46">
        <v>15</v>
      </c>
      <c r="AD29" s="5">
        <f t="shared" si="0"/>
        <v>38</v>
      </c>
    </row>
    <row r="30" spans="2:30" ht="13.5" thickBot="1">
      <c r="B30" s="27" t="s">
        <v>45</v>
      </c>
      <c r="C30" s="29" t="s">
        <v>46</v>
      </c>
      <c r="D30" s="50">
        <v>3</v>
      </c>
      <c r="E30" s="51">
        <v>3</v>
      </c>
      <c r="F30" s="50">
        <v>6</v>
      </c>
      <c r="G30" s="51">
        <v>26</v>
      </c>
      <c r="H30" s="50">
        <v>18</v>
      </c>
      <c r="I30" s="51">
        <v>10</v>
      </c>
      <c r="J30" s="80"/>
      <c r="K30" s="51">
        <v>3</v>
      </c>
      <c r="L30" s="80"/>
      <c r="M30" s="81"/>
      <c r="N30" s="71"/>
      <c r="O30" s="72"/>
      <c r="P30" s="71"/>
      <c r="Q30" s="72"/>
      <c r="R30" s="71"/>
      <c r="S30" s="72"/>
      <c r="T30" s="71"/>
      <c r="U30" s="73"/>
      <c r="V30" s="74" t="s">
        <v>96</v>
      </c>
      <c r="W30" s="74"/>
      <c r="X30" s="74"/>
      <c r="Y30" s="74"/>
      <c r="Z30" s="74"/>
      <c r="AA30" s="74"/>
      <c r="AB30" s="74"/>
      <c r="AC30" s="74">
        <v>0</v>
      </c>
      <c r="AD30" s="5">
        <f t="shared" si="0"/>
        <v>69</v>
      </c>
    </row>
    <row r="31" spans="2:30" ht="13.5" thickBot="1">
      <c r="B31" s="27" t="s">
        <v>47</v>
      </c>
      <c r="C31" s="29" t="s">
        <v>48</v>
      </c>
      <c r="D31" s="80"/>
      <c r="E31" s="81"/>
      <c r="F31" s="50">
        <v>5</v>
      </c>
      <c r="G31" s="51">
        <v>4</v>
      </c>
      <c r="H31" s="50">
        <v>2</v>
      </c>
      <c r="I31" s="51">
        <v>1</v>
      </c>
      <c r="J31" s="80"/>
      <c r="K31" s="51">
        <v>8</v>
      </c>
      <c r="L31" s="50">
        <v>7</v>
      </c>
      <c r="M31" s="81"/>
      <c r="N31" s="71"/>
      <c r="O31" s="72"/>
      <c r="P31" s="57">
        <v>3</v>
      </c>
      <c r="Q31" s="58">
        <v>6</v>
      </c>
      <c r="R31" s="71"/>
      <c r="S31" s="72"/>
      <c r="T31" s="71"/>
      <c r="U31" s="73"/>
      <c r="V31" s="46">
        <v>2</v>
      </c>
      <c r="W31" s="74"/>
      <c r="X31" s="74"/>
      <c r="Y31" s="74"/>
      <c r="Z31" s="74"/>
      <c r="AA31" s="74"/>
      <c r="AB31" s="74"/>
      <c r="AC31" s="46">
        <v>4</v>
      </c>
      <c r="AD31" s="5">
        <f t="shared" si="0"/>
        <v>42</v>
      </c>
    </row>
    <row r="32" spans="2:30" ht="13.5" thickBot="1">
      <c r="B32" s="27" t="s">
        <v>49</v>
      </c>
      <c r="C32" s="29" t="s">
        <v>50</v>
      </c>
      <c r="D32" s="80"/>
      <c r="E32" s="81"/>
      <c r="F32" s="80"/>
      <c r="G32" s="81"/>
      <c r="H32" s="80"/>
      <c r="I32" s="81"/>
      <c r="J32" s="80"/>
      <c r="K32" s="81"/>
      <c r="L32" s="80"/>
      <c r="M32" s="51">
        <v>13</v>
      </c>
      <c r="N32" s="57">
        <v>10</v>
      </c>
      <c r="O32" s="58">
        <v>8</v>
      </c>
      <c r="P32" s="71"/>
      <c r="Q32" s="72"/>
      <c r="R32" s="71"/>
      <c r="S32" s="72"/>
      <c r="T32" s="71"/>
      <c r="U32" s="73"/>
      <c r="V32" s="74"/>
      <c r="W32" s="74"/>
      <c r="X32" s="46">
        <v>1</v>
      </c>
      <c r="Y32" s="74"/>
      <c r="Z32" s="74"/>
      <c r="AA32" s="74"/>
      <c r="AB32" s="74"/>
      <c r="AC32" s="74">
        <v>0</v>
      </c>
      <c r="AD32" s="5">
        <f t="shared" si="0"/>
        <v>32</v>
      </c>
    </row>
    <row r="33" spans="2:30" ht="13.5" thickBot="1">
      <c r="B33" s="27" t="s">
        <v>51</v>
      </c>
      <c r="C33" s="29" t="s">
        <v>52</v>
      </c>
      <c r="D33" s="80"/>
      <c r="E33" s="81"/>
      <c r="F33" s="80"/>
      <c r="G33" s="81"/>
      <c r="H33" s="80"/>
      <c r="I33" s="81"/>
      <c r="J33" s="80"/>
      <c r="K33" s="81"/>
      <c r="L33" s="80"/>
      <c r="M33" s="81"/>
      <c r="N33" s="57">
        <v>3</v>
      </c>
      <c r="O33" s="72"/>
      <c r="P33" s="71"/>
      <c r="Q33" s="72"/>
      <c r="R33" s="57">
        <v>3</v>
      </c>
      <c r="S33" s="72"/>
      <c r="T33" s="71"/>
      <c r="U33" s="73"/>
      <c r="V33" s="74"/>
      <c r="W33" s="74"/>
      <c r="X33" s="74"/>
      <c r="Y33" s="74"/>
      <c r="Z33" s="74"/>
      <c r="AA33" s="74"/>
      <c r="AB33" s="74"/>
      <c r="AC33" s="46">
        <v>11</v>
      </c>
      <c r="AD33" s="5">
        <f t="shared" si="0"/>
        <v>17</v>
      </c>
    </row>
    <row r="34" spans="2:30" ht="13.5" thickBot="1">
      <c r="B34" s="27" t="s">
        <v>53</v>
      </c>
      <c r="C34" s="29" t="s">
        <v>54</v>
      </c>
      <c r="D34" s="80"/>
      <c r="E34" s="81"/>
      <c r="F34" s="80"/>
      <c r="G34" s="81"/>
      <c r="H34" s="80"/>
      <c r="I34" s="51">
        <v>18</v>
      </c>
      <c r="J34" s="50">
        <v>28</v>
      </c>
      <c r="K34" s="51">
        <v>7</v>
      </c>
      <c r="L34" s="50">
        <v>12</v>
      </c>
      <c r="M34" s="51">
        <v>22</v>
      </c>
      <c r="N34" s="57">
        <v>30</v>
      </c>
      <c r="O34" s="72"/>
      <c r="P34" s="57">
        <v>41</v>
      </c>
      <c r="Q34" s="58">
        <v>7</v>
      </c>
      <c r="R34" s="57">
        <v>1</v>
      </c>
      <c r="S34" s="58">
        <v>34</v>
      </c>
      <c r="T34" s="57">
        <v>66</v>
      </c>
      <c r="U34" s="67">
        <v>59</v>
      </c>
      <c r="V34" s="45">
        <v>58</v>
      </c>
      <c r="W34" s="45">
        <v>73</v>
      </c>
      <c r="X34" s="45">
        <v>108</v>
      </c>
      <c r="Y34" s="47">
        <v>35</v>
      </c>
      <c r="Z34" s="47">
        <v>23</v>
      </c>
      <c r="AA34" s="47">
        <v>60</v>
      </c>
      <c r="AB34" s="47">
        <v>78</v>
      </c>
      <c r="AC34" s="45">
        <v>74</v>
      </c>
      <c r="AD34" s="5">
        <f t="shared" si="0"/>
        <v>834</v>
      </c>
    </row>
    <row r="35" spans="2:30" ht="13.5" thickBot="1">
      <c r="B35" s="27" t="s">
        <v>55</v>
      </c>
      <c r="C35" s="29" t="s">
        <v>56</v>
      </c>
      <c r="D35" s="50">
        <v>16</v>
      </c>
      <c r="E35" s="51">
        <v>17</v>
      </c>
      <c r="F35" s="80"/>
      <c r="G35" s="81"/>
      <c r="H35" s="80"/>
      <c r="I35" s="81"/>
      <c r="J35" s="50">
        <v>41</v>
      </c>
      <c r="K35" s="51">
        <v>16</v>
      </c>
      <c r="L35" s="50">
        <v>39</v>
      </c>
      <c r="M35" s="51">
        <v>43</v>
      </c>
      <c r="N35" s="59">
        <v>35</v>
      </c>
      <c r="O35" s="60">
        <v>66</v>
      </c>
      <c r="P35" s="59">
        <v>41</v>
      </c>
      <c r="Q35" s="60">
        <v>29</v>
      </c>
      <c r="R35" s="59">
        <v>60</v>
      </c>
      <c r="S35" s="60">
        <v>54</v>
      </c>
      <c r="T35" s="61">
        <v>70</v>
      </c>
      <c r="U35" s="70">
        <v>65</v>
      </c>
      <c r="V35" s="45">
        <v>48</v>
      </c>
      <c r="W35" s="46">
        <v>16</v>
      </c>
      <c r="X35" s="46">
        <v>104</v>
      </c>
      <c r="Y35" s="46">
        <v>20</v>
      </c>
      <c r="Z35" s="46">
        <v>5</v>
      </c>
      <c r="AA35" s="46">
        <v>69</v>
      </c>
      <c r="AB35" s="46">
        <v>184</v>
      </c>
      <c r="AC35" s="45">
        <v>113</v>
      </c>
      <c r="AD35" s="5">
        <f t="shared" si="0"/>
        <v>1151</v>
      </c>
    </row>
    <row r="36" spans="2:30" ht="13.5" thickBot="1">
      <c r="B36" s="27" t="s">
        <v>57</v>
      </c>
      <c r="C36" s="29" t="s">
        <v>58</v>
      </c>
      <c r="D36" s="80"/>
      <c r="E36" s="81"/>
      <c r="F36" s="50">
        <v>15</v>
      </c>
      <c r="G36" s="81"/>
      <c r="H36" s="80"/>
      <c r="I36" s="81"/>
      <c r="J36" s="50">
        <v>2</v>
      </c>
      <c r="K36" s="51">
        <v>15</v>
      </c>
      <c r="L36" s="50">
        <v>19</v>
      </c>
      <c r="M36" s="51">
        <v>22</v>
      </c>
      <c r="N36" s="57">
        <v>21</v>
      </c>
      <c r="O36" s="58">
        <v>11</v>
      </c>
      <c r="P36" s="57">
        <v>7</v>
      </c>
      <c r="Q36" s="58">
        <v>3</v>
      </c>
      <c r="R36" s="57">
        <v>7</v>
      </c>
      <c r="S36" s="58">
        <v>36</v>
      </c>
      <c r="T36" s="57">
        <v>2</v>
      </c>
      <c r="U36" s="73"/>
      <c r="V36" s="74"/>
      <c r="W36" s="74"/>
      <c r="X36" s="74"/>
      <c r="Y36" s="74"/>
      <c r="Z36" s="74"/>
      <c r="AA36" s="74"/>
      <c r="AB36" s="74"/>
      <c r="AC36" s="74">
        <v>0</v>
      </c>
      <c r="AD36" s="5">
        <f t="shared" si="0"/>
        <v>160</v>
      </c>
    </row>
    <row r="37" spans="2:30" ht="13.5" thickBot="1">
      <c r="B37" s="27" t="s">
        <v>59</v>
      </c>
      <c r="C37" s="29" t="s">
        <v>60</v>
      </c>
      <c r="D37" s="80"/>
      <c r="E37" s="81"/>
      <c r="F37" s="80"/>
      <c r="G37" s="81"/>
      <c r="H37" s="80"/>
      <c r="I37" s="81"/>
      <c r="J37" s="80"/>
      <c r="K37" s="81"/>
      <c r="L37" s="80"/>
      <c r="M37" s="81"/>
      <c r="N37" s="71"/>
      <c r="O37" s="72"/>
      <c r="P37" s="71"/>
      <c r="Q37" s="58">
        <v>5</v>
      </c>
      <c r="R37" s="71"/>
      <c r="S37" s="72"/>
      <c r="T37" s="71"/>
      <c r="U37" s="73"/>
      <c r="V37" s="74"/>
      <c r="W37" s="74"/>
      <c r="X37" s="74"/>
      <c r="Y37" s="74"/>
      <c r="Z37" s="74"/>
      <c r="AA37" s="74"/>
      <c r="AB37" s="74"/>
      <c r="AC37" s="74">
        <v>0</v>
      </c>
      <c r="AD37" s="5">
        <f t="shared" si="0"/>
        <v>5</v>
      </c>
    </row>
    <row r="38" spans="2:30" ht="13.5" thickBot="1">
      <c r="B38" s="27" t="s">
        <v>61</v>
      </c>
      <c r="C38" s="29" t="s">
        <v>62</v>
      </c>
      <c r="D38" s="50">
        <v>8</v>
      </c>
      <c r="E38" s="51">
        <v>27</v>
      </c>
      <c r="F38" s="50">
        <v>15</v>
      </c>
      <c r="G38" s="51">
        <v>8</v>
      </c>
      <c r="H38" s="80"/>
      <c r="I38" s="51">
        <v>8</v>
      </c>
      <c r="J38" s="50">
        <v>13</v>
      </c>
      <c r="K38" s="51">
        <v>5</v>
      </c>
      <c r="L38" s="50">
        <v>14</v>
      </c>
      <c r="M38" s="51">
        <v>11</v>
      </c>
      <c r="N38" s="57">
        <v>2</v>
      </c>
      <c r="O38" s="58">
        <v>1</v>
      </c>
      <c r="P38" s="57">
        <v>5</v>
      </c>
      <c r="Q38" s="58">
        <v>12</v>
      </c>
      <c r="R38" s="57">
        <v>40</v>
      </c>
      <c r="S38" s="58">
        <v>4</v>
      </c>
      <c r="T38" s="57">
        <v>7</v>
      </c>
      <c r="U38" s="73"/>
      <c r="V38" s="46">
        <v>3</v>
      </c>
      <c r="W38" s="46">
        <v>3</v>
      </c>
      <c r="X38" s="46">
        <v>31</v>
      </c>
      <c r="Y38" s="46">
        <v>18</v>
      </c>
      <c r="Z38" s="46">
        <v>4</v>
      </c>
      <c r="AA38" s="46">
        <v>2</v>
      </c>
      <c r="AB38" s="46">
        <v>22</v>
      </c>
      <c r="AC38" s="46">
        <v>27</v>
      </c>
      <c r="AD38" s="5">
        <f t="shared" si="0"/>
        <v>290</v>
      </c>
    </row>
    <row r="39" spans="2:30" ht="13.5" thickBot="1">
      <c r="B39" s="27" t="s">
        <v>63</v>
      </c>
      <c r="C39" s="29" t="s">
        <v>93</v>
      </c>
      <c r="D39" s="80"/>
      <c r="E39" s="81"/>
      <c r="F39" s="80"/>
      <c r="G39" s="81"/>
      <c r="H39" s="80"/>
      <c r="I39" s="81"/>
      <c r="J39" s="80"/>
      <c r="K39" s="81"/>
      <c r="L39" s="50">
        <v>1</v>
      </c>
      <c r="M39" s="81"/>
      <c r="N39" s="57">
        <v>12</v>
      </c>
      <c r="O39" s="58">
        <v>30</v>
      </c>
      <c r="P39" s="57">
        <v>5</v>
      </c>
      <c r="Q39" s="58">
        <v>6</v>
      </c>
      <c r="R39" s="57">
        <v>8</v>
      </c>
      <c r="S39" s="58">
        <v>38</v>
      </c>
      <c r="T39" s="57">
        <v>4</v>
      </c>
      <c r="U39" s="66">
        <v>71</v>
      </c>
      <c r="V39" s="46">
        <v>20</v>
      </c>
      <c r="W39" s="74"/>
      <c r="X39" s="74"/>
      <c r="Y39" s="74"/>
      <c r="Z39" s="74"/>
      <c r="AA39" s="74"/>
      <c r="AB39" s="46">
        <v>42</v>
      </c>
      <c r="AC39" s="46">
        <v>91</v>
      </c>
      <c r="AD39" s="5">
        <f t="shared" si="0"/>
        <v>328</v>
      </c>
    </row>
    <row r="40" spans="2:30" ht="13.5" thickBot="1">
      <c r="B40" s="27" t="s">
        <v>64</v>
      </c>
      <c r="C40" s="29" t="s">
        <v>65</v>
      </c>
      <c r="D40" s="80"/>
      <c r="E40" s="81"/>
      <c r="F40" s="80"/>
      <c r="G40" s="81"/>
      <c r="H40" s="80"/>
      <c r="I40" s="81"/>
      <c r="J40" s="80"/>
      <c r="K40" s="51">
        <v>1</v>
      </c>
      <c r="L40" s="80"/>
      <c r="M40" s="81"/>
      <c r="N40" s="71"/>
      <c r="O40" s="58">
        <v>7</v>
      </c>
      <c r="P40" s="57">
        <v>6</v>
      </c>
      <c r="Q40" s="58">
        <v>12</v>
      </c>
      <c r="R40" s="57">
        <v>16</v>
      </c>
      <c r="S40" s="58">
        <v>15</v>
      </c>
      <c r="T40" s="57">
        <v>15</v>
      </c>
      <c r="U40" s="66">
        <v>9</v>
      </c>
      <c r="V40" s="46">
        <v>5</v>
      </c>
      <c r="W40" s="46">
        <v>3</v>
      </c>
      <c r="X40" s="46">
        <v>1</v>
      </c>
      <c r="Y40" s="46">
        <v>13</v>
      </c>
      <c r="Z40" s="46">
        <v>7</v>
      </c>
      <c r="AA40" s="46">
        <v>5</v>
      </c>
      <c r="AB40" s="74"/>
      <c r="AC40" s="46">
        <v>14</v>
      </c>
      <c r="AD40" s="5">
        <f t="shared" si="0"/>
        <v>129</v>
      </c>
    </row>
    <row r="41" spans="2:30" ht="13.5" thickBot="1">
      <c r="B41" s="27" t="s">
        <v>66</v>
      </c>
      <c r="C41" s="29" t="s">
        <v>67</v>
      </c>
      <c r="D41" s="80"/>
      <c r="E41" s="81"/>
      <c r="F41" s="80"/>
      <c r="G41" s="81"/>
      <c r="H41" s="80"/>
      <c r="I41" s="81"/>
      <c r="J41" s="50">
        <v>27</v>
      </c>
      <c r="K41" s="51">
        <v>24</v>
      </c>
      <c r="L41" s="56">
        <v>26</v>
      </c>
      <c r="M41" s="81"/>
      <c r="N41" s="71"/>
      <c r="O41" s="58">
        <v>1</v>
      </c>
      <c r="P41" s="57">
        <v>1</v>
      </c>
      <c r="Q41" s="72"/>
      <c r="R41" s="71"/>
      <c r="S41" s="58">
        <v>36</v>
      </c>
      <c r="T41" s="57">
        <v>65</v>
      </c>
      <c r="U41" s="67">
        <v>77</v>
      </c>
      <c r="V41" s="45">
        <v>90</v>
      </c>
      <c r="W41" s="47">
        <v>40</v>
      </c>
      <c r="X41" s="47">
        <v>27</v>
      </c>
      <c r="Y41" s="46">
        <v>15</v>
      </c>
      <c r="Z41" s="46">
        <v>11</v>
      </c>
      <c r="AA41" s="46">
        <v>11</v>
      </c>
      <c r="AB41" s="46">
        <v>11</v>
      </c>
      <c r="AC41" s="46">
        <v>2</v>
      </c>
      <c r="AD41" s="5">
        <f t="shared" si="0"/>
        <v>464</v>
      </c>
    </row>
    <row r="42" spans="2:30" ht="13.5" thickBot="1">
      <c r="B42" s="27" t="s">
        <v>68</v>
      </c>
      <c r="C42" s="29" t="s">
        <v>69</v>
      </c>
      <c r="D42" s="80"/>
      <c r="E42" s="81"/>
      <c r="F42" s="80"/>
      <c r="G42" s="51">
        <v>6</v>
      </c>
      <c r="H42" s="50">
        <v>2</v>
      </c>
      <c r="I42" s="81"/>
      <c r="J42" s="80"/>
      <c r="K42" s="81"/>
      <c r="L42" s="80"/>
      <c r="M42" s="81"/>
      <c r="N42" s="71"/>
      <c r="O42" s="72"/>
      <c r="P42" s="71"/>
      <c r="Q42" s="72"/>
      <c r="R42" s="71"/>
      <c r="S42" s="72"/>
      <c r="T42" s="57">
        <v>2</v>
      </c>
      <c r="U42" s="66">
        <v>3</v>
      </c>
      <c r="V42" s="46">
        <v>18</v>
      </c>
      <c r="W42" s="46">
        <v>52</v>
      </c>
      <c r="X42" s="46">
        <v>42</v>
      </c>
      <c r="Y42" s="46">
        <v>20</v>
      </c>
      <c r="Z42" s="46">
        <v>24</v>
      </c>
      <c r="AA42" s="46">
        <v>10</v>
      </c>
      <c r="AB42" s="46">
        <v>5</v>
      </c>
      <c r="AC42" s="46">
        <v>9</v>
      </c>
      <c r="AD42" s="5">
        <f t="shared" si="0"/>
        <v>193</v>
      </c>
    </row>
    <row r="43" spans="2:30" ht="13.5" thickBot="1">
      <c r="B43" s="27" t="s">
        <v>70</v>
      </c>
      <c r="C43" s="29" t="s">
        <v>71</v>
      </c>
      <c r="D43" s="50">
        <v>8</v>
      </c>
      <c r="E43" s="51">
        <v>1</v>
      </c>
      <c r="F43" s="50">
        <v>19</v>
      </c>
      <c r="G43" s="51">
        <v>15</v>
      </c>
      <c r="H43" s="50">
        <v>7</v>
      </c>
      <c r="I43" s="51">
        <v>35</v>
      </c>
      <c r="J43" s="50">
        <v>26</v>
      </c>
      <c r="K43" s="51">
        <v>10</v>
      </c>
      <c r="L43" s="50">
        <v>6</v>
      </c>
      <c r="M43" s="81"/>
      <c r="N43" s="57">
        <v>15</v>
      </c>
      <c r="O43" s="58">
        <v>22</v>
      </c>
      <c r="P43" s="57">
        <v>45</v>
      </c>
      <c r="Q43" s="58">
        <v>32</v>
      </c>
      <c r="R43" s="57">
        <v>11</v>
      </c>
      <c r="S43" s="58">
        <v>48</v>
      </c>
      <c r="T43" s="57">
        <v>44</v>
      </c>
      <c r="U43" s="67">
        <v>25</v>
      </c>
      <c r="V43" s="46">
        <v>14</v>
      </c>
      <c r="W43" s="46">
        <v>23</v>
      </c>
      <c r="X43" s="46">
        <v>21</v>
      </c>
      <c r="Y43" s="46">
        <v>14</v>
      </c>
      <c r="Z43" s="46">
        <v>12</v>
      </c>
      <c r="AA43" s="46">
        <v>1</v>
      </c>
      <c r="AB43" s="46">
        <v>31</v>
      </c>
      <c r="AC43" s="46">
        <v>55</v>
      </c>
      <c r="AD43" s="5">
        <f t="shared" si="0"/>
        <v>540</v>
      </c>
    </row>
    <row r="44" spans="2:30" ht="13.5" thickBot="1">
      <c r="B44" s="27" t="s">
        <v>72</v>
      </c>
      <c r="C44" s="29" t="s">
        <v>73</v>
      </c>
      <c r="D44" s="80"/>
      <c r="E44" s="81"/>
      <c r="F44" s="80"/>
      <c r="G44" s="81"/>
      <c r="H44" s="80"/>
      <c r="I44" s="81"/>
      <c r="J44" s="80"/>
      <c r="K44" s="81"/>
      <c r="L44" s="80"/>
      <c r="M44" s="81"/>
      <c r="N44" s="57">
        <v>4</v>
      </c>
      <c r="O44" s="72"/>
      <c r="P44" s="71"/>
      <c r="Q44" s="58">
        <v>1</v>
      </c>
      <c r="R44" s="57">
        <v>56</v>
      </c>
      <c r="S44" s="58">
        <v>26</v>
      </c>
      <c r="T44" s="57">
        <v>18</v>
      </c>
      <c r="U44" s="66">
        <v>4</v>
      </c>
      <c r="V44" s="46">
        <v>11</v>
      </c>
      <c r="W44" s="46">
        <v>104</v>
      </c>
      <c r="X44" s="46">
        <v>54</v>
      </c>
      <c r="Y44" s="47">
        <v>42</v>
      </c>
      <c r="Z44" s="46">
        <v>23</v>
      </c>
      <c r="AA44" s="46">
        <v>3</v>
      </c>
      <c r="AB44" s="74"/>
      <c r="AC44" s="46">
        <v>16</v>
      </c>
      <c r="AD44" s="5">
        <f t="shared" si="0"/>
        <v>362</v>
      </c>
    </row>
    <row r="45" spans="2:30" ht="13.5" thickBot="1">
      <c r="B45" s="27" t="s">
        <v>74</v>
      </c>
      <c r="C45" s="29" t="s">
        <v>75</v>
      </c>
      <c r="D45" s="80"/>
      <c r="E45" s="81"/>
      <c r="F45" s="80"/>
      <c r="G45" s="81"/>
      <c r="H45" s="80"/>
      <c r="I45" s="81"/>
      <c r="J45" s="80"/>
      <c r="K45" s="81"/>
      <c r="L45" s="50">
        <v>4</v>
      </c>
      <c r="M45" s="51">
        <v>4</v>
      </c>
      <c r="N45" s="57">
        <v>2</v>
      </c>
      <c r="O45" s="58">
        <v>21</v>
      </c>
      <c r="P45" s="57">
        <v>35</v>
      </c>
      <c r="Q45" s="58">
        <v>29</v>
      </c>
      <c r="R45" s="59">
        <v>40</v>
      </c>
      <c r="S45" s="58">
        <v>16</v>
      </c>
      <c r="T45" s="57">
        <v>10</v>
      </c>
      <c r="U45" s="66">
        <v>30</v>
      </c>
      <c r="V45" s="46">
        <v>46</v>
      </c>
      <c r="W45" s="47">
        <v>60</v>
      </c>
      <c r="X45" s="45">
        <v>95</v>
      </c>
      <c r="Y45" s="45">
        <v>49</v>
      </c>
      <c r="Z45" s="47">
        <v>28</v>
      </c>
      <c r="AA45" s="47">
        <v>35</v>
      </c>
      <c r="AB45" s="47">
        <v>24</v>
      </c>
      <c r="AC45" s="46">
        <v>4</v>
      </c>
      <c r="AD45" s="5">
        <f t="shared" si="0"/>
        <v>532</v>
      </c>
    </row>
    <row r="46" spans="2:30" ht="13.5" thickBot="1">
      <c r="B46" s="27" t="s">
        <v>76</v>
      </c>
      <c r="C46" s="29" t="s">
        <v>77</v>
      </c>
      <c r="D46" s="80"/>
      <c r="E46" s="51">
        <v>14</v>
      </c>
      <c r="F46" s="50">
        <v>16</v>
      </c>
      <c r="G46" s="51">
        <v>36</v>
      </c>
      <c r="H46" s="50">
        <v>14</v>
      </c>
      <c r="I46" s="51">
        <v>1</v>
      </c>
      <c r="J46" s="80"/>
      <c r="K46" s="51">
        <v>1</v>
      </c>
      <c r="L46" s="80"/>
      <c r="M46" s="81"/>
      <c r="N46" s="71"/>
      <c r="O46" s="58">
        <v>9</v>
      </c>
      <c r="P46" s="57">
        <v>5</v>
      </c>
      <c r="Q46" s="58">
        <v>15</v>
      </c>
      <c r="R46" s="57">
        <v>31</v>
      </c>
      <c r="S46" s="58">
        <v>33</v>
      </c>
      <c r="T46" s="59">
        <v>29</v>
      </c>
      <c r="U46" s="66">
        <v>3</v>
      </c>
      <c r="V46" s="46">
        <v>14</v>
      </c>
      <c r="W46" s="46">
        <v>25</v>
      </c>
      <c r="X46" s="46">
        <v>70</v>
      </c>
      <c r="Y46" s="47">
        <v>55</v>
      </c>
      <c r="Z46" s="47">
        <v>26</v>
      </c>
      <c r="AA46" s="46">
        <v>2</v>
      </c>
      <c r="AB46" s="46">
        <v>2</v>
      </c>
      <c r="AC46" s="46">
        <v>2</v>
      </c>
      <c r="AD46" s="5">
        <f t="shared" si="0"/>
        <v>403</v>
      </c>
    </row>
    <row r="47" spans="2:30" ht="13.5" thickBot="1">
      <c r="B47" s="27" t="s">
        <v>78</v>
      </c>
      <c r="C47" s="29" t="s">
        <v>79</v>
      </c>
      <c r="D47" s="80"/>
      <c r="E47" s="51">
        <v>35</v>
      </c>
      <c r="F47" s="50">
        <v>31</v>
      </c>
      <c r="G47" s="52">
        <v>48</v>
      </c>
      <c r="H47" s="50">
        <v>1</v>
      </c>
      <c r="I47" s="51">
        <v>27</v>
      </c>
      <c r="J47" s="80"/>
      <c r="K47" s="81"/>
      <c r="L47" s="50">
        <v>11</v>
      </c>
      <c r="M47" s="51">
        <v>4</v>
      </c>
      <c r="N47" s="71"/>
      <c r="O47" s="72"/>
      <c r="P47" s="57">
        <v>2</v>
      </c>
      <c r="Q47" s="58">
        <v>16</v>
      </c>
      <c r="R47" s="71"/>
      <c r="S47" s="58">
        <v>12</v>
      </c>
      <c r="T47" s="57">
        <v>7</v>
      </c>
      <c r="U47" s="66">
        <v>4</v>
      </c>
      <c r="V47" s="46">
        <v>40</v>
      </c>
      <c r="W47" s="46">
        <v>39</v>
      </c>
      <c r="X47" s="47">
        <v>48</v>
      </c>
      <c r="Y47" s="47">
        <v>49</v>
      </c>
      <c r="Z47" s="47">
        <v>24</v>
      </c>
      <c r="AA47" s="46">
        <v>11</v>
      </c>
      <c r="AB47" s="46">
        <v>53</v>
      </c>
      <c r="AC47" s="46">
        <v>55</v>
      </c>
      <c r="AD47" s="5">
        <f t="shared" si="0"/>
        <v>517</v>
      </c>
    </row>
    <row r="48" spans="2:30" ht="13.5" thickBot="1">
      <c r="B48" s="27" t="s">
        <v>80</v>
      </c>
      <c r="C48" s="29" t="s">
        <v>81</v>
      </c>
      <c r="D48" s="50">
        <v>21</v>
      </c>
      <c r="E48" s="51">
        <v>11</v>
      </c>
      <c r="F48" s="50">
        <v>16</v>
      </c>
      <c r="G48" s="51">
        <v>43</v>
      </c>
      <c r="H48" s="50">
        <v>17</v>
      </c>
      <c r="I48" s="51">
        <v>13</v>
      </c>
      <c r="J48" s="50">
        <v>4</v>
      </c>
      <c r="K48" s="51">
        <v>12</v>
      </c>
      <c r="L48" s="50">
        <v>11</v>
      </c>
      <c r="M48" s="51">
        <v>10</v>
      </c>
      <c r="N48" s="57">
        <v>8</v>
      </c>
      <c r="O48" s="58">
        <v>6</v>
      </c>
      <c r="P48" s="57">
        <v>34</v>
      </c>
      <c r="Q48" s="58">
        <v>36</v>
      </c>
      <c r="R48" s="57">
        <v>19</v>
      </c>
      <c r="S48" s="58">
        <v>19</v>
      </c>
      <c r="T48" s="57">
        <v>72</v>
      </c>
      <c r="U48" s="66">
        <v>127</v>
      </c>
      <c r="V48" s="45">
        <v>98</v>
      </c>
      <c r="W48" s="47">
        <v>66</v>
      </c>
      <c r="X48" s="47">
        <v>77</v>
      </c>
      <c r="Y48" s="46">
        <v>6</v>
      </c>
      <c r="Z48" s="46">
        <v>22</v>
      </c>
      <c r="AA48" s="46">
        <v>19</v>
      </c>
      <c r="AB48" s="46">
        <v>56</v>
      </c>
      <c r="AC48" s="46">
        <v>92</v>
      </c>
      <c r="AD48" s="5">
        <f t="shared" si="0"/>
        <v>915</v>
      </c>
    </row>
    <row r="49" spans="2:30" ht="13.5" thickBot="1">
      <c r="B49" s="27" t="s">
        <v>82</v>
      </c>
      <c r="C49" s="29" t="s">
        <v>83</v>
      </c>
      <c r="D49" s="50">
        <v>2</v>
      </c>
      <c r="E49" s="51">
        <v>21</v>
      </c>
      <c r="F49" s="50">
        <v>40</v>
      </c>
      <c r="G49" s="51">
        <v>75</v>
      </c>
      <c r="H49" s="56">
        <v>67</v>
      </c>
      <c r="I49" s="52">
        <v>38</v>
      </c>
      <c r="J49" s="56">
        <v>35</v>
      </c>
      <c r="K49" s="51">
        <v>10</v>
      </c>
      <c r="L49" s="50">
        <v>11</v>
      </c>
      <c r="M49" s="51">
        <v>16</v>
      </c>
      <c r="N49" s="57">
        <v>7</v>
      </c>
      <c r="O49" s="58">
        <v>51</v>
      </c>
      <c r="P49" s="57">
        <v>48</v>
      </c>
      <c r="Q49" s="68">
        <v>90</v>
      </c>
      <c r="R49" s="61">
        <v>45</v>
      </c>
      <c r="S49" s="68">
        <v>77</v>
      </c>
      <c r="T49" s="61">
        <v>50</v>
      </c>
      <c r="U49" s="70">
        <v>85</v>
      </c>
      <c r="V49" s="45">
        <v>94</v>
      </c>
      <c r="W49" s="44">
        <v>132</v>
      </c>
      <c r="X49" s="44">
        <v>138</v>
      </c>
      <c r="Y49" s="44">
        <v>119</v>
      </c>
      <c r="Z49" s="44">
        <v>147</v>
      </c>
      <c r="AA49" s="44">
        <v>97</v>
      </c>
      <c r="AB49" s="44">
        <v>127</v>
      </c>
      <c r="AC49" s="44">
        <v>176</v>
      </c>
      <c r="AD49" s="5">
        <f t="shared" si="0"/>
        <v>1798</v>
      </c>
    </row>
    <row r="50" spans="2:30" ht="13.5" thickBot="1">
      <c r="B50" s="27" t="s">
        <v>132</v>
      </c>
      <c r="C50" s="1" t="s">
        <v>135</v>
      </c>
      <c r="D50" s="80"/>
      <c r="E50" s="81"/>
      <c r="F50" s="80"/>
      <c r="G50" s="81"/>
      <c r="H50" s="80"/>
      <c r="I50" s="81"/>
      <c r="J50" s="80"/>
      <c r="K50" s="81"/>
      <c r="L50" s="80"/>
      <c r="M50" s="81"/>
      <c r="N50" s="71"/>
      <c r="O50" s="72"/>
      <c r="P50" s="71"/>
      <c r="Q50" s="72"/>
      <c r="R50" s="71"/>
      <c r="S50" s="72"/>
      <c r="T50" s="71"/>
      <c r="U50" s="73"/>
      <c r="V50" s="74"/>
      <c r="W50" s="74"/>
      <c r="X50" s="46">
        <v>9</v>
      </c>
      <c r="Y50" s="46">
        <v>12</v>
      </c>
      <c r="Z50" s="46">
        <v>14</v>
      </c>
      <c r="AA50" s="46">
        <v>14</v>
      </c>
      <c r="AB50" s="46">
        <v>3</v>
      </c>
      <c r="AC50" s="74">
        <v>0</v>
      </c>
      <c r="AD50" s="5">
        <f t="shared" si="0"/>
        <v>52</v>
      </c>
    </row>
    <row r="51" spans="2:30" ht="13.5" thickBot="1">
      <c r="B51" s="27" t="s">
        <v>84</v>
      </c>
      <c r="C51" s="29" t="s">
        <v>85</v>
      </c>
      <c r="D51" s="50">
        <v>7</v>
      </c>
      <c r="E51" s="51">
        <v>28</v>
      </c>
      <c r="F51" s="50">
        <v>70</v>
      </c>
      <c r="G51" s="52">
        <v>37</v>
      </c>
      <c r="H51" s="56">
        <v>47</v>
      </c>
      <c r="I51" s="52">
        <v>50</v>
      </c>
      <c r="J51" s="55">
        <v>58</v>
      </c>
      <c r="K51" s="52">
        <v>42</v>
      </c>
      <c r="L51" s="56">
        <v>28</v>
      </c>
      <c r="M51" s="52">
        <v>33</v>
      </c>
      <c r="N51" s="59">
        <v>34</v>
      </c>
      <c r="O51" s="60">
        <v>52</v>
      </c>
      <c r="P51" s="59">
        <v>87</v>
      </c>
      <c r="Q51" s="60">
        <v>36</v>
      </c>
      <c r="R51" s="59">
        <v>62</v>
      </c>
      <c r="S51" s="60">
        <v>95</v>
      </c>
      <c r="T51" s="61">
        <v>116</v>
      </c>
      <c r="U51" s="70">
        <v>80</v>
      </c>
      <c r="V51" s="45">
        <v>104</v>
      </c>
      <c r="W51" s="45">
        <v>221</v>
      </c>
      <c r="X51" s="44">
        <v>161</v>
      </c>
      <c r="Y51" s="45">
        <v>52</v>
      </c>
      <c r="Z51" s="46">
        <v>9</v>
      </c>
      <c r="AA51" s="46">
        <v>15</v>
      </c>
      <c r="AB51" s="46">
        <v>50</v>
      </c>
      <c r="AC51" s="46">
        <v>120</v>
      </c>
      <c r="AD51" s="5">
        <f t="shared" si="0"/>
        <v>1694</v>
      </c>
    </row>
    <row r="52" spans="2:30" ht="13.5" thickBot="1">
      <c r="B52" s="27" t="s">
        <v>86</v>
      </c>
      <c r="C52" s="29" t="s">
        <v>87</v>
      </c>
      <c r="D52" s="50">
        <v>9</v>
      </c>
      <c r="E52" s="51">
        <v>2</v>
      </c>
      <c r="F52" s="50">
        <v>6</v>
      </c>
      <c r="G52" s="51">
        <v>17</v>
      </c>
      <c r="H52" s="50">
        <v>1</v>
      </c>
      <c r="I52" s="51">
        <v>28</v>
      </c>
      <c r="J52" s="50">
        <v>6</v>
      </c>
      <c r="K52" s="51">
        <v>10</v>
      </c>
      <c r="L52" s="50">
        <v>1</v>
      </c>
      <c r="M52" s="51">
        <v>14</v>
      </c>
      <c r="N52" s="57">
        <v>14</v>
      </c>
      <c r="O52" s="58">
        <v>48</v>
      </c>
      <c r="P52" s="57">
        <v>31</v>
      </c>
      <c r="Q52" s="60">
        <v>37</v>
      </c>
      <c r="R52" s="59">
        <v>30</v>
      </c>
      <c r="S52" s="60">
        <v>51</v>
      </c>
      <c r="T52" s="59">
        <v>27</v>
      </c>
      <c r="U52" s="67">
        <v>26</v>
      </c>
      <c r="V52" s="46">
        <v>14</v>
      </c>
      <c r="W52" s="74"/>
      <c r="X52" s="46">
        <v>10</v>
      </c>
      <c r="Y52" s="46">
        <v>32</v>
      </c>
      <c r="Z52" s="46">
        <v>20</v>
      </c>
      <c r="AA52" s="46">
        <v>19</v>
      </c>
      <c r="AB52" s="46">
        <v>36</v>
      </c>
      <c r="AC52" s="46">
        <v>39</v>
      </c>
      <c r="AD52" s="5">
        <f t="shared" si="0"/>
        <v>528</v>
      </c>
    </row>
    <row r="53" spans="2:30" ht="13.5" thickBot="1">
      <c r="B53" s="27" t="s">
        <v>90</v>
      </c>
      <c r="C53" s="29" t="s">
        <v>91</v>
      </c>
      <c r="D53" s="80"/>
      <c r="E53" s="81"/>
      <c r="F53" s="80"/>
      <c r="G53" s="81"/>
      <c r="H53" s="80"/>
      <c r="I53" s="81"/>
      <c r="J53" s="50">
        <v>2</v>
      </c>
      <c r="K53" s="81"/>
      <c r="L53" s="80"/>
      <c r="M53" s="81"/>
      <c r="N53" s="71"/>
      <c r="O53" s="72"/>
      <c r="P53" s="71"/>
      <c r="Q53" s="72"/>
      <c r="R53" s="57">
        <v>11</v>
      </c>
      <c r="S53" s="58">
        <v>46</v>
      </c>
      <c r="T53" s="57">
        <v>105</v>
      </c>
      <c r="U53" s="70">
        <v>115</v>
      </c>
      <c r="V53" s="45">
        <v>80</v>
      </c>
      <c r="W53" s="47">
        <v>28</v>
      </c>
      <c r="X53" s="47">
        <v>24</v>
      </c>
      <c r="Y53" s="47">
        <v>24</v>
      </c>
      <c r="Z53" s="74"/>
      <c r="AA53" s="74"/>
      <c r="AB53" s="46">
        <v>2</v>
      </c>
      <c r="AC53" s="46">
        <v>16</v>
      </c>
      <c r="AD53" s="5">
        <f t="shared" si="0"/>
        <v>453</v>
      </c>
    </row>
    <row r="54" spans="2:30" ht="13.5" thickBot="1">
      <c r="B54" s="27" t="s">
        <v>139</v>
      </c>
      <c r="C54" s="29" t="s">
        <v>3</v>
      </c>
      <c r="D54" s="80"/>
      <c r="E54" s="81"/>
      <c r="F54" s="80"/>
      <c r="G54" s="51">
        <v>6</v>
      </c>
      <c r="H54" s="50">
        <v>9</v>
      </c>
      <c r="I54" s="51">
        <v>1</v>
      </c>
      <c r="J54" s="80"/>
      <c r="K54" s="51">
        <v>1</v>
      </c>
      <c r="L54" s="50">
        <v>7</v>
      </c>
      <c r="M54" s="51">
        <v>1</v>
      </c>
      <c r="N54" s="71"/>
      <c r="O54" s="58">
        <v>10</v>
      </c>
      <c r="P54" s="57">
        <v>28</v>
      </c>
      <c r="Q54" s="58">
        <v>33</v>
      </c>
      <c r="R54" s="59">
        <v>24</v>
      </c>
      <c r="S54" s="58">
        <v>18</v>
      </c>
      <c r="T54" s="57">
        <v>23</v>
      </c>
      <c r="U54" s="66">
        <v>28</v>
      </c>
      <c r="V54" s="47">
        <v>47</v>
      </c>
      <c r="W54" s="47">
        <v>121</v>
      </c>
      <c r="X54" s="45">
        <v>94</v>
      </c>
      <c r="Y54" s="45">
        <v>77</v>
      </c>
      <c r="Z54" s="45">
        <v>53</v>
      </c>
      <c r="AA54" s="45">
        <v>58</v>
      </c>
      <c r="AB54" s="47">
        <v>41</v>
      </c>
      <c r="AC54" s="46">
        <v>19</v>
      </c>
      <c r="AD54" s="5">
        <f t="shared" si="0"/>
        <v>699</v>
      </c>
    </row>
    <row r="55" spans="2:30" ht="13.5" thickBot="1">
      <c r="B55" s="27" t="s">
        <v>88</v>
      </c>
      <c r="C55" s="29" t="s">
        <v>89</v>
      </c>
      <c r="D55" s="80"/>
      <c r="E55" s="81"/>
      <c r="F55" s="80"/>
      <c r="G55" s="81"/>
      <c r="H55" s="80"/>
      <c r="I55" s="81"/>
      <c r="J55" s="80"/>
      <c r="K55" s="81"/>
      <c r="L55" s="80"/>
      <c r="M55" s="81"/>
      <c r="N55" s="71"/>
      <c r="O55" s="72"/>
      <c r="P55" s="57">
        <v>3</v>
      </c>
      <c r="Q55" s="72"/>
      <c r="R55" s="71"/>
      <c r="S55" s="72"/>
      <c r="T55" s="71"/>
      <c r="U55" s="73"/>
      <c r="V55" s="74"/>
      <c r="W55" s="74"/>
      <c r="X55" s="74"/>
      <c r="Y55" s="74"/>
      <c r="Z55" s="74"/>
      <c r="AA55" s="74"/>
      <c r="AB55" s="74"/>
      <c r="AC55" s="74">
        <v>0</v>
      </c>
      <c r="AD55" s="5">
        <f t="shared" si="0"/>
        <v>3</v>
      </c>
    </row>
    <row r="56" spans="2:30" ht="13.5" thickBot="1">
      <c r="B56" s="27" t="s">
        <v>92</v>
      </c>
      <c r="C56" s="29" t="s">
        <v>93</v>
      </c>
      <c r="D56" s="80"/>
      <c r="E56" s="81"/>
      <c r="F56" s="80"/>
      <c r="G56" s="81"/>
      <c r="H56" s="80"/>
      <c r="I56" s="81"/>
      <c r="J56" s="80"/>
      <c r="K56" s="81"/>
      <c r="L56" s="80"/>
      <c r="M56" s="81"/>
      <c r="N56" s="71"/>
      <c r="O56" s="72"/>
      <c r="P56" s="71"/>
      <c r="Q56" s="72"/>
      <c r="R56" s="57">
        <v>4</v>
      </c>
      <c r="S56" s="58">
        <v>17</v>
      </c>
      <c r="T56" s="57">
        <v>26</v>
      </c>
      <c r="U56" s="66">
        <v>9</v>
      </c>
      <c r="V56" s="46">
        <v>7</v>
      </c>
      <c r="W56" s="74"/>
      <c r="X56" s="74"/>
      <c r="Y56" s="46">
        <v>2</v>
      </c>
      <c r="Z56" s="46">
        <v>11</v>
      </c>
      <c r="AA56" s="46">
        <v>14</v>
      </c>
      <c r="AB56" s="46">
        <v>19</v>
      </c>
      <c r="AC56" s="46">
        <v>18</v>
      </c>
      <c r="AD56" s="5">
        <f t="shared" si="0"/>
        <v>127</v>
      </c>
    </row>
    <row r="57" spans="2:30" ht="13.5" thickBot="1">
      <c r="B57" s="27" t="s">
        <v>94</v>
      </c>
      <c r="C57" s="29" t="s">
        <v>95</v>
      </c>
      <c r="D57" s="50">
        <v>7</v>
      </c>
      <c r="E57" s="51">
        <v>16</v>
      </c>
      <c r="F57" s="50">
        <v>30</v>
      </c>
      <c r="G57" s="51">
        <v>19</v>
      </c>
      <c r="H57" s="50">
        <v>11</v>
      </c>
      <c r="I57" s="81"/>
      <c r="J57" s="50">
        <v>3</v>
      </c>
      <c r="K57" s="81"/>
      <c r="L57" s="50">
        <v>9</v>
      </c>
      <c r="M57" s="81"/>
      <c r="N57" s="71"/>
      <c r="O57" s="72"/>
      <c r="P57" s="57">
        <v>14</v>
      </c>
      <c r="Q57" s="58">
        <v>7</v>
      </c>
      <c r="R57" s="57">
        <v>14</v>
      </c>
      <c r="S57" s="58">
        <v>19</v>
      </c>
      <c r="T57" s="57">
        <v>28</v>
      </c>
      <c r="U57" s="66">
        <v>33</v>
      </c>
      <c r="V57" s="47">
        <v>45</v>
      </c>
      <c r="W57" s="47">
        <v>53</v>
      </c>
      <c r="X57" s="47">
        <v>24</v>
      </c>
      <c r="Y57" s="46">
        <v>11</v>
      </c>
      <c r="Z57" s="46">
        <v>4</v>
      </c>
      <c r="AA57" s="46">
        <v>39</v>
      </c>
      <c r="AB57" s="46">
        <v>49</v>
      </c>
      <c r="AC57" s="47">
        <v>74</v>
      </c>
      <c r="AD57" s="5">
        <f t="shared" si="0"/>
        <v>509</v>
      </c>
    </row>
    <row r="58" spans="2:30" ht="13.5" thickBot="1">
      <c r="B58" s="27" t="s">
        <v>97</v>
      </c>
      <c r="C58" s="29" t="s">
        <v>98</v>
      </c>
      <c r="D58" s="80"/>
      <c r="E58" s="81"/>
      <c r="F58" s="50">
        <v>17</v>
      </c>
      <c r="G58" s="51">
        <v>9</v>
      </c>
      <c r="H58" s="50">
        <v>7</v>
      </c>
      <c r="I58" s="81"/>
      <c r="J58" s="80"/>
      <c r="K58" s="81"/>
      <c r="L58" s="80"/>
      <c r="M58" s="81"/>
      <c r="N58" s="57">
        <v>3</v>
      </c>
      <c r="O58" s="72"/>
      <c r="P58" s="57">
        <v>13</v>
      </c>
      <c r="Q58" s="58">
        <v>30</v>
      </c>
      <c r="R58" s="57">
        <v>26</v>
      </c>
      <c r="S58" s="60">
        <v>86</v>
      </c>
      <c r="T58" s="59">
        <v>131</v>
      </c>
      <c r="U58" s="70">
        <v>53</v>
      </c>
      <c r="V58" s="45">
        <v>65</v>
      </c>
      <c r="W58" s="45">
        <v>98</v>
      </c>
      <c r="X58" s="45">
        <v>84</v>
      </c>
      <c r="Y58" s="45">
        <v>46</v>
      </c>
      <c r="Z58" s="47">
        <v>43</v>
      </c>
      <c r="AA58" s="47">
        <v>41</v>
      </c>
      <c r="AB58" s="47">
        <v>44</v>
      </c>
      <c r="AC58" s="47">
        <v>64</v>
      </c>
      <c r="AD58" s="5">
        <f t="shared" si="0"/>
        <v>860</v>
      </c>
    </row>
    <row r="59" spans="2:30" ht="13.5" thickBot="1">
      <c r="B59" s="27" t="s">
        <v>99</v>
      </c>
      <c r="C59" s="29" t="s">
        <v>100</v>
      </c>
      <c r="D59" s="80"/>
      <c r="E59" s="81"/>
      <c r="F59" s="80"/>
      <c r="G59" s="51">
        <v>4</v>
      </c>
      <c r="H59" s="50">
        <v>4</v>
      </c>
      <c r="I59" s="81"/>
      <c r="J59" s="80"/>
      <c r="K59" s="81"/>
      <c r="L59" s="80"/>
      <c r="M59" s="81"/>
      <c r="N59" s="71"/>
      <c r="O59" s="58">
        <v>10</v>
      </c>
      <c r="P59" s="57">
        <v>4</v>
      </c>
      <c r="Q59" s="58">
        <v>24</v>
      </c>
      <c r="R59" s="57">
        <v>6</v>
      </c>
      <c r="S59" s="58">
        <v>1</v>
      </c>
      <c r="T59" s="71"/>
      <c r="U59" s="66">
        <v>3</v>
      </c>
      <c r="V59" s="46">
        <v>17</v>
      </c>
      <c r="W59" s="46">
        <v>21</v>
      </c>
      <c r="X59" s="46">
        <v>14</v>
      </c>
      <c r="Y59" s="46">
        <v>20</v>
      </c>
      <c r="Z59" s="46">
        <v>1</v>
      </c>
      <c r="AA59" s="74"/>
      <c r="AB59" s="74"/>
      <c r="AC59" s="74">
        <v>0</v>
      </c>
      <c r="AD59" s="5">
        <f t="shared" si="0"/>
        <v>129</v>
      </c>
    </row>
    <row r="60" spans="2:30" ht="13.5" thickBot="1">
      <c r="B60" s="27" t="s">
        <v>101</v>
      </c>
      <c r="C60" s="29" t="s">
        <v>102</v>
      </c>
      <c r="D60" s="80"/>
      <c r="E60" s="81"/>
      <c r="F60" s="80"/>
      <c r="G60" s="81"/>
      <c r="H60" s="80"/>
      <c r="I60" s="81"/>
      <c r="J60" s="80"/>
      <c r="K60" s="81"/>
      <c r="L60" s="80"/>
      <c r="M60" s="81"/>
      <c r="N60" s="71"/>
      <c r="O60" s="72"/>
      <c r="P60" s="71"/>
      <c r="Q60" s="72"/>
      <c r="R60" s="57">
        <v>1</v>
      </c>
      <c r="S60" s="58">
        <v>22</v>
      </c>
      <c r="T60" s="71"/>
      <c r="U60" s="73"/>
      <c r="V60" s="74"/>
      <c r="W60" s="74"/>
      <c r="X60" s="74"/>
      <c r="Y60" s="74"/>
      <c r="Z60" s="74"/>
      <c r="AA60" s="46">
        <v>40</v>
      </c>
      <c r="AB60" s="46">
        <v>4</v>
      </c>
      <c r="AC60" s="46">
        <v>15</v>
      </c>
      <c r="AD60" s="5">
        <f t="shared" si="0"/>
        <v>82</v>
      </c>
    </row>
    <row r="61" spans="2:30" ht="13.5" thickBot="1">
      <c r="B61" s="27" t="s">
        <v>103</v>
      </c>
      <c r="C61" s="29" t="s">
        <v>104</v>
      </c>
      <c r="D61" s="80"/>
      <c r="E61" s="81"/>
      <c r="F61" s="80"/>
      <c r="G61" s="81"/>
      <c r="H61" s="80"/>
      <c r="I61" s="81"/>
      <c r="J61" s="50">
        <v>7</v>
      </c>
      <c r="K61" s="81"/>
      <c r="L61" s="80"/>
      <c r="M61" s="81"/>
      <c r="N61" s="71"/>
      <c r="O61" s="72"/>
      <c r="P61" s="71"/>
      <c r="Q61" s="58">
        <v>3</v>
      </c>
      <c r="R61" s="57">
        <v>17</v>
      </c>
      <c r="S61" s="72"/>
      <c r="T61" s="71"/>
      <c r="U61" s="73"/>
      <c r="V61" s="46">
        <v>2</v>
      </c>
      <c r="W61" s="46">
        <v>11</v>
      </c>
      <c r="X61" s="46">
        <v>21</v>
      </c>
      <c r="Y61" s="46">
        <v>44</v>
      </c>
      <c r="Z61" s="46">
        <v>6</v>
      </c>
      <c r="AA61" s="46">
        <v>25</v>
      </c>
      <c r="AB61" s="46">
        <v>11</v>
      </c>
      <c r="AC61" s="46">
        <v>17</v>
      </c>
      <c r="AD61" s="5">
        <f t="shared" si="0"/>
        <v>164</v>
      </c>
    </row>
    <row r="62" spans="2:30" ht="13.5" thickBot="1">
      <c r="B62" s="27" t="s">
        <v>126</v>
      </c>
      <c r="C62" s="1" t="s">
        <v>131</v>
      </c>
      <c r="D62" s="80"/>
      <c r="E62" s="81"/>
      <c r="F62" s="80"/>
      <c r="G62" s="81"/>
      <c r="H62" s="80"/>
      <c r="I62" s="81"/>
      <c r="J62" s="80"/>
      <c r="K62" s="81"/>
      <c r="L62" s="80"/>
      <c r="M62" s="81"/>
      <c r="N62" s="71"/>
      <c r="O62" s="72"/>
      <c r="P62" s="71"/>
      <c r="Q62" s="72"/>
      <c r="R62" s="57">
        <v>11</v>
      </c>
      <c r="S62" s="58">
        <v>22</v>
      </c>
      <c r="T62" s="57">
        <v>20</v>
      </c>
      <c r="U62" s="66">
        <v>9</v>
      </c>
      <c r="V62" s="46">
        <v>2</v>
      </c>
      <c r="W62" s="46">
        <v>2</v>
      </c>
      <c r="X62" s="46">
        <v>12</v>
      </c>
      <c r="Y62" s="46">
        <v>1</v>
      </c>
      <c r="Z62" s="46">
        <v>2</v>
      </c>
      <c r="AA62" s="46">
        <v>6</v>
      </c>
      <c r="AB62" s="46">
        <v>22</v>
      </c>
      <c r="AC62" s="46">
        <v>15</v>
      </c>
      <c r="AD62" s="5">
        <f t="shared" si="0"/>
        <v>124</v>
      </c>
    </row>
    <row r="63" spans="2:30" ht="13.5" thickBot="1">
      <c r="B63" s="27" t="s">
        <v>105</v>
      </c>
      <c r="C63" s="29" t="s">
        <v>106</v>
      </c>
      <c r="D63" s="80"/>
      <c r="E63" s="51">
        <v>13</v>
      </c>
      <c r="F63" s="50">
        <v>20</v>
      </c>
      <c r="G63" s="51">
        <v>10</v>
      </c>
      <c r="H63" s="50">
        <v>13</v>
      </c>
      <c r="I63" s="51">
        <v>17</v>
      </c>
      <c r="J63" s="50">
        <v>23</v>
      </c>
      <c r="K63" s="51">
        <v>51</v>
      </c>
      <c r="L63" s="56">
        <v>44</v>
      </c>
      <c r="M63" s="52">
        <v>24</v>
      </c>
      <c r="N63" s="57">
        <v>17</v>
      </c>
      <c r="O63" s="58">
        <v>9</v>
      </c>
      <c r="P63" s="57">
        <v>4</v>
      </c>
      <c r="Q63" s="58">
        <v>10</v>
      </c>
      <c r="R63" s="57">
        <v>14</v>
      </c>
      <c r="S63" s="58">
        <v>49</v>
      </c>
      <c r="T63" s="57">
        <v>17</v>
      </c>
      <c r="U63" s="66">
        <v>30</v>
      </c>
      <c r="V63" s="46">
        <v>60</v>
      </c>
      <c r="W63" s="47">
        <v>88</v>
      </c>
      <c r="X63" s="45">
        <v>166</v>
      </c>
      <c r="Y63" s="45">
        <v>74</v>
      </c>
      <c r="Z63" s="45">
        <v>44</v>
      </c>
      <c r="AA63" s="46">
        <v>15</v>
      </c>
      <c r="AB63" s="46">
        <v>4</v>
      </c>
      <c r="AC63" s="46">
        <v>135</v>
      </c>
      <c r="AD63" s="5">
        <f t="shared" si="0"/>
        <v>951</v>
      </c>
    </row>
    <row r="64" spans="2:30" ht="13.5" thickBot="1">
      <c r="B64" s="27" t="s">
        <v>107</v>
      </c>
      <c r="C64" s="29" t="s">
        <v>108</v>
      </c>
      <c r="D64" s="80"/>
      <c r="E64" s="81"/>
      <c r="F64" s="80"/>
      <c r="G64" s="81"/>
      <c r="H64" s="50">
        <v>3</v>
      </c>
      <c r="I64" s="81"/>
      <c r="J64" s="80"/>
      <c r="K64" s="51">
        <v>2</v>
      </c>
      <c r="L64" s="50">
        <v>2</v>
      </c>
      <c r="M64" s="81"/>
      <c r="N64" s="71"/>
      <c r="O64" s="72"/>
      <c r="P64" s="57">
        <v>8</v>
      </c>
      <c r="Q64" s="58">
        <v>7</v>
      </c>
      <c r="R64" s="57">
        <v>7</v>
      </c>
      <c r="S64" s="58">
        <v>5</v>
      </c>
      <c r="T64" s="71"/>
      <c r="U64" s="73"/>
      <c r="V64" s="74"/>
      <c r="W64" s="46">
        <v>3</v>
      </c>
      <c r="X64" s="46">
        <v>3</v>
      </c>
      <c r="Y64" s="46">
        <v>4</v>
      </c>
      <c r="Z64" s="46">
        <v>3</v>
      </c>
      <c r="AA64" s="74"/>
      <c r="AB64" s="74"/>
      <c r="AC64" s="46">
        <v>17</v>
      </c>
      <c r="AD64" s="5">
        <f t="shared" si="0"/>
        <v>64</v>
      </c>
    </row>
    <row r="65" spans="2:30" ht="13.5" thickBot="1">
      <c r="B65" s="27" t="s">
        <v>109</v>
      </c>
      <c r="C65" s="29" t="s">
        <v>110</v>
      </c>
      <c r="D65" s="80"/>
      <c r="E65" s="81"/>
      <c r="F65" s="50">
        <v>9</v>
      </c>
      <c r="G65" s="81"/>
      <c r="H65" s="80"/>
      <c r="I65" s="81"/>
      <c r="J65" s="80"/>
      <c r="K65" s="81"/>
      <c r="L65" s="80"/>
      <c r="M65" s="81" t="s">
        <v>96</v>
      </c>
      <c r="N65" s="71"/>
      <c r="O65" s="72" t="s">
        <v>96</v>
      </c>
      <c r="P65" s="71" t="s">
        <v>96</v>
      </c>
      <c r="Q65" s="72"/>
      <c r="R65" s="71"/>
      <c r="S65" s="72"/>
      <c r="T65" s="71"/>
      <c r="U65" s="73"/>
      <c r="V65" s="74"/>
      <c r="W65" s="74"/>
      <c r="X65" s="74"/>
      <c r="Y65" s="74"/>
      <c r="Z65" s="74"/>
      <c r="AA65" s="74"/>
      <c r="AB65" s="74"/>
      <c r="AC65" s="74">
        <v>0</v>
      </c>
      <c r="AD65" s="5">
        <f t="shared" si="0"/>
        <v>9</v>
      </c>
    </row>
    <row r="66" spans="2:30" ht="13.5" thickBot="1">
      <c r="B66" s="27" t="s">
        <v>111</v>
      </c>
      <c r="C66" s="29" t="s">
        <v>112</v>
      </c>
      <c r="D66" s="50">
        <v>1</v>
      </c>
      <c r="E66" s="51">
        <v>27</v>
      </c>
      <c r="F66" s="50">
        <v>4</v>
      </c>
      <c r="G66" s="51">
        <v>1</v>
      </c>
      <c r="H66" s="80"/>
      <c r="I66" s="81"/>
      <c r="J66" s="80"/>
      <c r="K66" s="81"/>
      <c r="L66" s="80"/>
      <c r="M66" s="51">
        <v>7</v>
      </c>
      <c r="N66" s="71"/>
      <c r="O66" s="58">
        <v>4</v>
      </c>
      <c r="P66" s="57">
        <v>4</v>
      </c>
      <c r="Q66" s="58">
        <v>9</v>
      </c>
      <c r="R66" s="57">
        <v>2</v>
      </c>
      <c r="S66" s="58">
        <v>38</v>
      </c>
      <c r="T66" s="57">
        <v>31</v>
      </c>
      <c r="U66" s="67">
        <v>87</v>
      </c>
      <c r="V66" s="47">
        <v>124</v>
      </c>
      <c r="W66" s="44">
        <v>116</v>
      </c>
      <c r="X66" s="47">
        <v>39</v>
      </c>
      <c r="Y66" s="46">
        <v>22</v>
      </c>
      <c r="Z66" s="46">
        <v>48</v>
      </c>
      <c r="AA66" s="46">
        <v>74</v>
      </c>
      <c r="AB66" s="45">
        <v>91</v>
      </c>
      <c r="AC66" s="45">
        <v>65</v>
      </c>
      <c r="AD66" s="5">
        <f t="shared" si="0"/>
        <v>794</v>
      </c>
    </row>
    <row r="67" spans="2:30" ht="13.5" thickBot="1">
      <c r="B67" s="27" t="s">
        <v>113</v>
      </c>
      <c r="C67" s="29" t="s">
        <v>114</v>
      </c>
      <c r="D67" s="80"/>
      <c r="E67" s="81"/>
      <c r="F67" s="80"/>
      <c r="G67" s="51">
        <v>4</v>
      </c>
      <c r="H67" s="80"/>
      <c r="I67" s="81"/>
      <c r="J67" s="80"/>
      <c r="K67" s="81"/>
      <c r="L67" s="80"/>
      <c r="M67" s="81"/>
      <c r="N67" s="71"/>
      <c r="O67" s="72"/>
      <c r="P67" s="71"/>
      <c r="Q67" s="72"/>
      <c r="R67" s="71"/>
      <c r="S67" s="72"/>
      <c r="T67" s="71"/>
      <c r="U67" s="73"/>
      <c r="V67" s="74"/>
      <c r="W67" s="74"/>
      <c r="X67" s="74"/>
      <c r="Y67" s="74"/>
      <c r="Z67" s="74"/>
      <c r="AA67" s="74"/>
      <c r="AB67" s="74"/>
      <c r="AC67" s="74">
        <v>0</v>
      </c>
      <c r="AD67" s="5">
        <f t="shared" si="0"/>
        <v>4</v>
      </c>
    </row>
    <row r="68" spans="2:30" ht="13.5" thickBot="1">
      <c r="B68" s="27" t="s">
        <v>115</v>
      </c>
      <c r="C68" s="29" t="s">
        <v>116</v>
      </c>
      <c r="D68" s="80"/>
      <c r="E68" s="81"/>
      <c r="F68" s="80"/>
      <c r="G68" s="81"/>
      <c r="H68" s="80"/>
      <c r="I68" s="81"/>
      <c r="J68" s="80"/>
      <c r="K68" s="81"/>
      <c r="L68" s="80"/>
      <c r="M68" s="51">
        <v>1</v>
      </c>
      <c r="N68" s="71"/>
      <c r="O68" s="58">
        <v>6</v>
      </c>
      <c r="P68" s="71"/>
      <c r="Q68" s="72"/>
      <c r="R68" s="71"/>
      <c r="S68" s="72"/>
      <c r="T68" s="71"/>
      <c r="U68" s="73"/>
      <c r="V68" s="74"/>
      <c r="W68" s="74"/>
      <c r="X68" s="74"/>
      <c r="Y68" s="74"/>
      <c r="Z68" s="74"/>
      <c r="AA68" s="74"/>
      <c r="AB68" s="74"/>
      <c r="AC68" s="74">
        <v>0</v>
      </c>
      <c r="AD68" s="5">
        <f t="shared" si="0"/>
        <v>7</v>
      </c>
    </row>
    <row r="69" spans="2:30" ht="13.5" thickBot="1">
      <c r="B69" s="27" t="s">
        <v>117</v>
      </c>
      <c r="C69" s="29" t="s">
        <v>118</v>
      </c>
      <c r="D69" s="80"/>
      <c r="E69" s="81"/>
      <c r="F69" s="80"/>
      <c r="G69" s="81"/>
      <c r="H69" s="80"/>
      <c r="I69" s="81"/>
      <c r="J69" s="80"/>
      <c r="K69" s="81"/>
      <c r="L69" s="80"/>
      <c r="M69" s="81"/>
      <c r="N69" s="71"/>
      <c r="O69" s="72"/>
      <c r="P69" s="71"/>
      <c r="Q69" s="58">
        <v>9</v>
      </c>
      <c r="R69" s="57">
        <v>3</v>
      </c>
      <c r="S69" s="58">
        <v>1</v>
      </c>
      <c r="T69" s="71"/>
      <c r="U69" s="73"/>
      <c r="V69" s="74"/>
      <c r="W69" s="74"/>
      <c r="X69" s="74"/>
      <c r="Y69" s="46">
        <v>2</v>
      </c>
      <c r="Z69" s="74"/>
      <c r="AA69" s="46">
        <v>5</v>
      </c>
      <c r="AB69" s="46">
        <v>9</v>
      </c>
      <c r="AC69" s="46">
        <v>33</v>
      </c>
      <c r="AD69" s="5">
        <f t="shared" si="0"/>
        <v>62</v>
      </c>
    </row>
    <row r="70" spans="2:30" ht="13.5" thickBot="1">
      <c r="B70" s="27" t="s">
        <v>119</v>
      </c>
      <c r="C70" s="29" t="s">
        <v>120</v>
      </c>
      <c r="D70" s="80"/>
      <c r="E70" s="81"/>
      <c r="F70" s="80"/>
      <c r="G70" s="81"/>
      <c r="H70" s="80"/>
      <c r="I70" s="81"/>
      <c r="J70" s="80"/>
      <c r="K70" s="81"/>
      <c r="L70" s="50">
        <v>5</v>
      </c>
      <c r="M70" s="51">
        <v>4</v>
      </c>
      <c r="N70" s="57">
        <v>1</v>
      </c>
      <c r="O70" s="58">
        <v>29</v>
      </c>
      <c r="P70" s="57">
        <v>19</v>
      </c>
      <c r="Q70" s="58">
        <v>16</v>
      </c>
      <c r="R70" s="57">
        <v>29</v>
      </c>
      <c r="S70" s="58">
        <v>39</v>
      </c>
      <c r="T70" s="59">
        <v>34</v>
      </c>
      <c r="U70" s="67">
        <v>35</v>
      </c>
      <c r="V70" s="47">
        <v>82</v>
      </c>
      <c r="W70" s="47">
        <v>113</v>
      </c>
      <c r="X70" s="49">
        <v>86</v>
      </c>
      <c r="Y70" s="49">
        <v>68</v>
      </c>
      <c r="Z70" s="49">
        <v>77</v>
      </c>
      <c r="AA70" s="49">
        <v>128</v>
      </c>
      <c r="AB70" s="49">
        <v>69</v>
      </c>
      <c r="AC70" s="86">
        <v>37</v>
      </c>
      <c r="AD70" s="5">
        <f>SUM(D70:AC70)</f>
        <v>871</v>
      </c>
    </row>
    <row r="71" spans="2:31" ht="13.5" thickBot="1">
      <c r="B71" s="31" t="s">
        <v>121</v>
      </c>
      <c r="C71" s="31"/>
      <c r="D71" s="10">
        <f aca="true" t="shared" si="1" ref="D71:M71">SUM(D5:D70)</f>
        <v>82</v>
      </c>
      <c r="E71" s="5">
        <f t="shared" si="1"/>
        <v>331</v>
      </c>
      <c r="F71" s="10">
        <f t="shared" si="1"/>
        <v>484</v>
      </c>
      <c r="G71" s="5">
        <f t="shared" si="1"/>
        <v>664</v>
      </c>
      <c r="H71" s="10">
        <f t="shared" si="1"/>
        <v>417</v>
      </c>
      <c r="I71" s="5">
        <f t="shared" si="1"/>
        <v>398</v>
      </c>
      <c r="J71" s="10">
        <f t="shared" si="1"/>
        <v>418</v>
      </c>
      <c r="K71" s="5">
        <f t="shared" si="1"/>
        <v>297</v>
      </c>
      <c r="L71" s="10">
        <f t="shared" si="1"/>
        <v>371</v>
      </c>
      <c r="M71" s="5">
        <f t="shared" si="1"/>
        <v>297</v>
      </c>
      <c r="N71" s="32">
        <f>SUBTOTAL(9,N5:N70)</f>
        <v>455</v>
      </c>
      <c r="O71" s="9">
        <f aca="true" t="shared" si="2" ref="O71:V71">SUM(O5:O70)</f>
        <v>607</v>
      </c>
      <c r="P71" s="32">
        <f t="shared" si="2"/>
        <v>688</v>
      </c>
      <c r="Q71" s="9">
        <f t="shared" si="2"/>
        <v>932</v>
      </c>
      <c r="R71" s="33">
        <f t="shared" si="2"/>
        <v>979</v>
      </c>
      <c r="S71" s="9">
        <f t="shared" si="2"/>
        <v>1922</v>
      </c>
      <c r="T71" s="9">
        <f t="shared" si="2"/>
        <v>2158</v>
      </c>
      <c r="U71" s="9">
        <f t="shared" si="2"/>
        <v>1975</v>
      </c>
      <c r="V71" s="33">
        <f t="shared" si="2"/>
        <v>2147</v>
      </c>
      <c r="W71" s="5">
        <f>SUM(W4:W70)</f>
        <v>2399</v>
      </c>
      <c r="X71" s="10">
        <f>SUM(X4:X70)</f>
        <v>2784</v>
      </c>
      <c r="Y71" s="11">
        <f>SUM(Y4:Y70)</f>
        <v>1568</v>
      </c>
      <c r="Z71" s="5">
        <f>SUM(Z3:Z70)</f>
        <v>1013</v>
      </c>
      <c r="AA71" s="7">
        <f>SUM(AA4:AA70)</f>
        <v>1413</v>
      </c>
      <c r="AB71" s="7">
        <f>SUM(AB4:AB70)</f>
        <v>2248</v>
      </c>
      <c r="AC71" s="7">
        <f>SUM(AC4:AC70)</f>
        <v>2660</v>
      </c>
      <c r="AD71" s="5">
        <f>SUM(D71:AC71)</f>
        <v>29707</v>
      </c>
      <c r="AE71" s="2" t="s">
        <v>96</v>
      </c>
    </row>
    <row r="72" spans="2:30" ht="12.75">
      <c r="B72" s="34"/>
      <c r="C72" s="34"/>
      <c r="D72" s="30"/>
      <c r="E72" s="16"/>
      <c r="F72" s="30"/>
      <c r="G72" s="16"/>
      <c r="H72" s="30"/>
      <c r="I72" s="16"/>
      <c r="J72" s="30"/>
      <c r="K72" s="16"/>
      <c r="L72" s="30"/>
      <c r="M72" s="16"/>
      <c r="N72" s="8"/>
      <c r="O72" s="13"/>
      <c r="P72" s="8"/>
      <c r="Q72" s="13"/>
      <c r="R72" s="35"/>
      <c r="S72" s="13"/>
      <c r="T72" s="12"/>
      <c r="U72" s="13"/>
      <c r="V72" s="14"/>
      <c r="W72" s="4"/>
      <c r="X72" s="15"/>
      <c r="Y72" s="16"/>
      <c r="Z72" s="4"/>
      <c r="AA72" s="4"/>
      <c r="AB72" s="4"/>
      <c r="AC72" s="16"/>
      <c r="AD72" s="107" t="s">
        <v>141</v>
      </c>
    </row>
    <row r="73" spans="2:30" ht="13.5" thickBot="1">
      <c r="B73" s="36" t="s">
        <v>122</v>
      </c>
      <c r="C73" s="36"/>
      <c r="D73" s="30">
        <v>4</v>
      </c>
      <c r="E73" s="16">
        <v>12</v>
      </c>
      <c r="F73" s="30">
        <v>23</v>
      </c>
      <c r="G73" s="16">
        <v>33</v>
      </c>
      <c r="H73" s="30">
        <v>35</v>
      </c>
      <c r="I73" s="16">
        <v>50</v>
      </c>
      <c r="J73" s="30">
        <v>51</v>
      </c>
      <c r="K73" s="16">
        <v>30</v>
      </c>
      <c r="L73" s="30">
        <v>30</v>
      </c>
      <c r="M73" s="16">
        <v>24</v>
      </c>
      <c r="N73" s="8">
        <v>34</v>
      </c>
      <c r="O73" s="13">
        <v>30</v>
      </c>
      <c r="P73" s="8">
        <v>44</v>
      </c>
      <c r="Q73" s="13">
        <v>60</v>
      </c>
      <c r="R73" s="35">
        <v>60</v>
      </c>
      <c r="S73" s="13">
        <v>81</v>
      </c>
      <c r="T73" s="12">
        <v>67</v>
      </c>
      <c r="U73" s="13">
        <v>71</v>
      </c>
      <c r="V73" s="14">
        <v>64</v>
      </c>
      <c r="W73" s="4">
        <v>70</v>
      </c>
      <c r="X73" s="15">
        <v>74</v>
      </c>
      <c r="Y73" s="4">
        <v>64</v>
      </c>
      <c r="Z73" s="4">
        <v>66</v>
      </c>
      <c r="AA73" s="4">
        <v>88</v>
      </c>
      <c r="AB73" s="4">
        <v>119</v>
      </c>
      <c r="AC73" s="4">
        <v>125</v>
      </c>
      <c r="AD73" s="108"/>
    </row>
    <row r="74" spans="2:30" ht="13.5" thickBot="1">
      <c r="B74" s="36" t="s">
        <v>123</v>
      </c>
      <c r="C74" s="36"/>
      <c r="D74" s="30">
        <v>10</v>
      </c>
      <c r="E74" s="16">
        <v>17</v>
      </c>
      <c r="F74" s="30">
        <v>19</v>
      </c>
      <c r="G74" s="16">
        <v>25</v>
      </c>
      <c r="H74" s="30">
        <v>23</v>
      </c>
      <c r="I74" s="16">
        <v>22</v>
      </c>
      <c r="J74" s="30">
        <v>22</v>
      </c>
      <c r="K74" s="16">
        <v>23</v>
      </c>
      <c r="L74" s="30">
        <v>28</v>
      </c>
      <c r="M74" s="16">
        <v>26</v>
      </c>
      <c r="N74" s="8">
        <v>25</v>
      </c>
      <c r="O74" s="13">
        <v>30</v>
      </c>
      <c r="P74" s="8">
        <v>36</v>
      </c>
      <c r="Q74" s="13">
        <v>43</v>
      </c>
      <c r="R74" s="35">
        <v>46</v>
      </c>
      <c r="S74" s="13">
        <v>46</v>
      </c>
      <c r="T74" s="12">
        <v>41</v>
      </c>
      <c r="U74" s="13">
        <v>44</v>
      </c>
      <c r="V74" s="14">
        <v>43</v>
      </c>
      <c r="W74" s="4">
        <v>42</v>
      </c>
      <c r="X74" s="15">
        <v>44</v>
      </c>
      <c r="Y74" s="4">
        <v>44</v>
      </c>
      <c r="Z74" s="4">
        <v>44</v>
      </c>
      <c r="AA74" s="4">
        <v>44</v>
      </c>
      <c r="AB74" s="4">
        <v>45</v>
      </c>
      <c r="AC74" s="4">
        <v>52</v>
      </c>
      <c r="AD74" s="5">
        <f>MAX(D74:AC74)</f>
        <v>52</v>
      </c>
    </row>
    <row r="75" spans="2:30" ht="13.5" thickBot="1">
      <c r="B75" s="36" t="s">
        <v>124</v>
      </c>
      <c r="C75" s="36"/>
      <c r="D75" s="37" t="s">
        <v>134</v>
      </c>
      <c r="E75" s="38" t="s">
        <v>134</v>
      </c>
      <c r="F75" s="30">
        <v>138</v>
      </c>
      <c r="G75" s="16">
        <v>149</v>
      </c>
      <c r="H75" s="30">
        <v>188</v>
      </c>
      <c r="I75" s="16">
        <v>178</v>
      </c>
      <c r="J75" s="30">
        <v>180</v>
      </c>
      <c r="K75" s="16">
        <v>169</v>
      </c>
      <c r="L75" s="30">
        <v>168</v>
      </c>
      <c r="M75" s="16">
        <v>168</v>
      </c>
      <c r="N75" s="8">
        <v>176</v>
      </c>
      <c r="O75" s="13">
        <v>226</v>
      </c>
      <c r="P75" s="8">
        <v>238</v>
      </c>
      <c r="Q75" s="13">
        <v>280</v>
      </c>
      <c r="R75" s="35">
        <v>268</v>
      </c>
      <c r="S75" s="13">
        <v>314</v>
      </c>
      <c r="T75" s="12">
        <v>286</v>
      </c>
      <c r="U75" s="13">
        <v>279</v>
      </c>
      <c r="V75" s="14">
        <v>249</v>
      </c>
      <c r="W75" s="4">
        <v>235</v>
      </c>
      <c r="X75" s="15">
        <v>207</v>
      </c>
      <c r="Y75" s="4">
        <v>187</v>
      </c>
      <c r="Z75" s="4">
        <v>201</v>
      </c>
      <c r="AA75" s="4">
        <v>189</v>
      </c>
      <c r="AB75" s="4">
        <v>223</v>
      </c>
      <c r="AC75" s="4">
        <v>250</v>
      </c>
      <c r="AD75" s="5"/>
    </row>
    <row r="76" spans="2:30" s="43" customFormat="1" ht="13.5" thickBot="1">
      <c r="B76" s="39" t="s">
        <v>133</v>
      </c>
      <c r="C76" s="40"/>
      <c r="D76" s="41" t="s">
        <v>134</v>
      </c>
      <c r="E76" s="42" t="s">
        <v>134</v>
      </c>
      <c r="F76" s="17">
        <f aca="true" t="shared" si="3" ref="F76:X76">F73/F75</f>
        <v>0.16666666666666666</v>
      </c>
      <c r="G76" s="18">
        <f t="shared" si="3"/>
        <v>0.2214765100671141</v>
      </c>
      <c r="H76" s="17">
        <f t="shared" si="3"/>
        <v>0.18617021276595744</v>
      </c>
      <c r="I76" s="18">
        <f t="shared" si="3"/>
        <v>0.2808988764044944</v>
      </c>
      <c r="J76" s="17">
        <f t="shared" si="3"/>
        <v>0.2833333333333333</v>
      </c>
      <c r="K76" s="18">
        <f t="shared" si="3"/>
        <v>0.17751479289940827</v>
      </c>
      <c r="L76" s="17">
        <f t="shared" si="3"/>
        <v>0.17857142857142858</v>
      </c>
      <c r="M76" s="18">
        <f t="shared" si="3"/>
        <v>0.14285714285714285</v>
      </c>
      <c r="N76" s="17">
        <f t="shared" si="3"/>
        <v>0.19318181818181818</v>
      </c>
      <c r="O76" s="18">
        <f t="shared" si="3"/>
        <v>0.13274336283185842</v>
      </c>
      <c r="P76" s="17">
        <f t="shared" si="3"/>
        <v>0.18487394957983194</v>
      </c>
      <c r="Q76" s="18">
        <f t="shared" si="3"/>
        <v>0.21428571428571427</v>
      </c>
      <c r="R76" s="17">
        <f t="shared" si="3"/>
        <v>0.22388059701492538</v>
      </c>
      <c r="S76" s="18">
        <f t="shared" si="3"/>
        <v>0.25796178343949044</v>
      </c>
      <c r="T76" s="17">
        <f t="shared" si="3"/>
        <v>0.23426573426573427</v>
      </c>
      <c r="U76" s="18">
        <f t="shared" si="3"/>
        <v>0.25448028673835127</v>
      </c>
      <c r="V76" s="17">
        <f t="shared" si="3"/>
        <v>0.2570281124497992</v>
      </c>
      <c r="W76" s="18">
        <f t="shared" si="3"/>
        <v>0.2978723404255319</v>
      </c>
      <c r="X76" s="17">
        <f t="shared" si="3"/>
        <v>0.357487922705314</v>
      </c>
      <c r="Y76" s="6">
        <v>0.342</v>
      </c>
      <c r="Z76" s="6">
        <v>0.328</v>
      </c>
      <c r="AA76" s="19">
        <v>0.465</v>
      </c>
      <c r="AB76" s="19">
        <v>0.5336</v>
      </c>
      <c r="AC76" s="19">
        <v>0.5</v>
      </c>
      <c r="AD76" s="20" t="s">
        <v>96</v>
      </c>
    </row>
    <row r="77" ht="13.5" thickBot="1"/>
    <row r="78" spans="4:15" ht="13.5" customHeight="1" thickBot="1">
      <c r="D78" s="109" t="s">
        <v>149</v>
      </c>
      <c r="E78" s="110"/>
      <c r="F78" s="97">
        <v>0</v>
      </c>
      <c r="G78" s="98" t="s">
        <v>146</v>
      </c>
      <c r="H78" s="85" t="s">
        <v>150</v>
      </c>
      <c r="I78" s="99" t="s">
        <v>145</v>
      </c>
      <c r="J78" s="100" t="s">
        <v>142</v>
      </c>
      <c r="K78" s="101" t="s">
        <v>143</v>
      </c>
      <c r="L78" s="85" t="s">
        <v>151</v>
      </c>
      <c r="M78" s="102" t="s">
        <v>144</v>
      </c>
      <c r="N78" s="85" t="s">
        <v>147</v>
      </c>
      <c r="O78" s="103" t="s">
        <v>148</v>
      </c>
    </row>
    <row r="79" spans="4:10" ht="15">
      <c r="D79" s="84"/>
      <c r="H79" s="82"/>
      <c r="I79" s="83"/>
      <c r="J79" s="83"/>
    </row>
    <row r="80" spans="8:10" ht="12.75">
      <c r="H80" s="82"/>
      <c r="I80" s="82"/>
      <c r="J80" s="82"/>
    </row>
    <row r="81" spans="8:10" ht="12.75">
      <c r="H81" s="82"/>
      <c r="I81" s="82"/>
      <c r="J81" s="82"/>
    </row>
  </sheetData>
  <sheetProtection/>
  <autoFilter ref="A3:AD76"/>
  <mergeCells count="2">
    <mergeCell ref="AD72:AD73"/>
    <mergeCell ref="D78:E78"/>
  </mergeCells>
  <printOptions/>
  <pageMargins left="0.236220472440945" right="0.236220472440945" top="0.5" bottom="0" header="0.31496062992126" footer="0.31496062992126"/>
  <pageSetup fitToHeight="1" fitToWidth="1" horizontalDpi="600" verticalDpi="600" orientation="landscape" paperSize="8" scale="70" r:id="rId1"/>
  <headerFooter alignWithMargins="0">
    <oddHeader>&amp;CWaxbill Finch Society Breeding Returns (1992 -2017) v2</oddHeader>
    <oddFooter>&amp;CWaxbill Finch Society at http://www.waxbillfinchsociety.org.uk/</oddFooter>
  </headerFooter>
  <ignoredErrors>
    <ignoredError sqref="AF5 H7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BIXTRIX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Bickell</dc:creator>
  <cp:keywords/>
  <dc:description/>
  <cp:lastModifiedBy>Darren</cp:lastModifiedBy>
  <cp:lastPrinted>2018-03-30T16:16:23Z</cp:lastPrinted>
  <dcterms:created xsi:type="dcterms:W3CDTF">2008-02-16T20:58:00Z</dcterms:created>
  <dcterms:modified xsi:type="dcterms:W3CDTF">2018-04-10T18:54:03Z</dcterms:modified>
  <cp:category/>
  <cp:version/>
  <cp:contentType/>
  <cp:contentStatus/>
</cp:coreProperties>
</file>